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9060" windowHeight="6225" tabRatio="785" activeTab="1"/>
  </bookViews>
  <sheets>
    <sheet name="Зведений" sheetId="1" r:id="rId1"/>
    <sheet name="Ульяновка " sheetId="2" r:id="rId2"/>
    <sheet name="Богданове" sheetId="3" r:id="rId3"/>
    <sheet name="В.Трояни" sheetId="4" r:id="rId4"/>
    <sheet name="Вільхове " sheetId="5" r:id="rId5"/>
    <sheet name="Грушка" sheetId="6" r:id="rId6"/>
    <sheet name="Д.Балка" sheetId="7" r:id="rId7"/>
    <sheet name="Йосипівка " sheetId="8" r:id="rId8"/>
    <sheet name="К.Криниця" sheetId="9" r:id="rId9"/>
    <sheet name="КБрід" sheetId="10" r:id="rId10"/>
    <sheet name="Лозувате" sheetId="11" r:id="rId11"/>
    <sheet name="Луполове" sheetId="12" r:id="rId12"/>
    <sheet name="Мечиславка " sheetId="13" r:id="rId13"/>
    <sheet name="Новоселиця" sheetId="14" r:id="rId14"/>
    <sheet name="Розношенське" sheetId="15" r:id="rId15"/>
    <sheet name="Сабатинівка" sheetId="16" r:id="rId16"/>
    <sheet name="Синицівка" sheetId="17" r:id="rId17"/>
    <sheet name="Шамраєве" sheetId="18" r:id="rId18"/>
    <sheet name="Синьки" sheetId="19" r:id="rId19"/>
    <sheet name="Виконання" sheetId="20" r:id="rId20"/>
    <sheet name="Інвестиційні проекти" sheetId="21" r:id="rId21"/>
  </sheets>
  <definedNames>
    <definedName name="_xlnm.Print_Area" localSheetId="2">'Богданове'!$A$1:$I$55</definedName>
    <definedName name="_xlnm.Print_Area" localSheetId="3">'В.Трояни'!$A$1:$I$80</definedName>
    <definedName name="_xlnm.Print_Area" localSheetId="4">'Вільхове '!$A$1:$I$63</definedName>
    <definedName name="_xlnm.Print_Area" localSheetId="5">'Грушка'!$A$1:$I$63</definedName>
    <definedName name="_xlnm.Print_Area" localSheetId="6">'Д.Балка'!$A$1:$I$77</definedName>
    <definedName name="_xlnm.Print_Area" localSheetId="7">'Йосипівка '!$A$1:$I$68</definedName>
    <definedName name="_xlnm.Print_Area" localSheetId="8">'К.Криниця'!$A$1:$I$60</definedName>
    <definedName name="_xlnm.Print_Area" localSheetId="9">'КБрід'!$A$1:$I$63</definedName>
    <definedName name="_xlnm.Print_Area" localSheetId="10">'Лозувате'!$A$1:$I$82</definedName>
    <definedName name="_xlnm.Print_Area" localSheetId="11">'Луполове'!$A$1:$I$74</definedName>
    <definedName name="_xlnm.Print_Area" localSheetId="12">'Мечиславка '!$A$1:$I$69</definedName>
    <definedName name="_xlnm.Print_Area" localSheetId="13">'Новоселиця'!$A$1:$I$83</definedName>
    <definedName name="_xlnm.Print_Area" localSheetId="14">'Розношенське'!$A$1:$I$70</definedName>
    <definedName name="_xlnm.Print_Area" localSheetId="15">'Сабатинівка'!$A$1:$I$68</definedName>
    <definedName name="_xlnm.Print_Area" localSheetId="16">'Синицівка'!$A$1:$I$62</definedName>
    <definedName name="_xlnm.Print_Area" localSheetId="18">'Синьки'!$A$1:$I$71</definedName>
    <definedName name="_xlnm.Print_Area" localSheetId="17">'Шамраєве'!$A$1:$I$59</definedName>
  </definedNames>
  <calcPr fullCalcOnLoad="1"/>
</workbook>
</file>

<file path=xl/sharedStrings.xml><?xml version="1.0" encoding="utf-8"?>
<sst xmlns="http://schemas.openxmlformats.org/spreadsheetml/2006/main" count="1860" uniqueCount="290">
  <si>
    <t xml:space="preserve">Перелік 
соціальних заходів, реалізація яких передбачається у 2016 році в рамках  проекту програми економічного і соціального розвитку 
по Ульяновському району </t>
  </si>
  <si>
    <t>Інші джерела</t>
  </si>
  <si>
    <t xml:space="preserve">План на 2016 рік </t>
  </si>
  <si>
    <t>Інші галузі</t>
  </si>
  <si>
    <t>Встановлення огорожі - 67,0. Придбаня  меблів та парти - 15,8 та стендів, літератури - 23,0  в  ЗОШ с. В-Трояни Ульяновського району (15,0 тис. - інше)</t>
  </si>
  <si>
    <t xml:space="preserve">Косментичний ремонт в умивальній та туалетній кімнатах молодшої групи - 60,0. Заміна вікна та дверей на кухні - 15,0 в ДНЗ с.В.Трояни </t>
  </si>
  <si>
    <t>Придбання меблів, іграшок, спорт.інвентар, посуд, килим, пост.білизна та фотоапарат - 59,8 в ДНЗ с.В.Трояни</t>
  </si>
  <si>
    <t>Проведення ремонту спортивного залу (перекриття даху - 210,0; покраска - 11,0) СБК с.В.Трояни</t>
  </si>
  <si>
    <t xml:space="preserve">Ремонт системи опалення - 80,0; придбання канадської печі - 10,0; вогнигасника - 1,0; Перегородка танцювального залу - 80,0 в СБК с.В.Трояни </t>
  </si>
  <si>
    <t xml:space="preserve">Ремон приміщення, заміна вікон - 14,0;  Придбання матеріалів - 10,0  в АЗПСМ в  с.В.Трояни  </t>
  </si>
  <si>
    <t>Облаштування громадської криниці в с.В.Трояни</t>
  </si>
  <si>
    <t>Заміна воріт на кладовищі с.В.Трояни</t>
  </si>
  <si>
    <t>Ямковий ремонт  вулиць Синьки</t>
  </si>
  <si>
    <t>Придбання дитячої ігрової площадки  в ДНЗ с.Синьки</t>
  </si>
  <si>
    <t>Виготовлення генерального плану села Синьки Ульяновського району</t>
  </si>
  <si>
    <t>(Субвенція) Ремонт районного стадіону</t>
  </si>
  <si>
    <t>Виготовлення документації на пам"ятники та кургани с.Луполове</t>
  </si>
  <si>
    <t>Придбання шкільних парт в ЗОШ с.Луполове</t>
  </si>
  <si>
    <t>Будівництво свердловини "Питна вода" с.Луполове</t>
  </si>
  <si>
    <t>Ямковий ремонт  вулиць с.Луполове, с.Михайлівка, с.Кошаро-Олександрівка</t>
  </si>
  <si>
    <t xml:space="preserve">Улаштування мереж зовнішнього освітлення вулиць села Кошаро-Олександрівка </t>
  </si>
  <si>
    <t>Придбання шкільних парт в НВК с.Мечиславка</t>
  </si>
  <si>
    <t>Будівництво шахтного колодязя для НВК с.Мечиславка</t>
  </si>
  <si>
    <t>Виготовлення документації та косметичний ремонт  пам"ятника  с.Мечиславка</t>
  </si>
  <si>
    <t>Ямковий ремонт  вулиць с.Мечиславка</t>
  </si>
  <si>
    <t xml:space="preserve">Ремонт ретуальної площадки, придбання воріт для огорожі кладовища - 12,5. Благоустрій території села - 8,5. Виготовлення паспорта для місця відходів та упорядкування сміттєзвалища - 7,0 </t>
  </si>
  <si>
    <t>Проведення ремонту даху ФАПу в с.Синьки</t>
  </si>
  <si>
    <t>Заміна вхідних дверей та ремонту даху в приміщені ФАПу - 12,0. Придбання умивальника та мед.матеріалів для невідкладної допомоги - 1,2.</t>
  </si>
  <si>
    <t>Заміна вікон в приміщенні ФАПу с.Луполове</t>
  </si>
  <si>
    <t>Заміна вікон у приміщенні ФАПу с.Йосипівка</t>
  </si>
  <si>
    <t>Поточний ремонт відділень (пологового, дитячого, хірургічного) та кухні в ЦРЛ м.Ульяновка</t>
  </si>
  <si>
    <t>Придбання насоса для системи опалення ЦРЛ м.Ульяновка</t>
  </si>
  <si>
    <t>Облаштування холодильної камери в паталогоанатомічному відділенні ЦРЛ м.Ульяновка</t>
  </si>
  <si>
    <t>Придбання дефебрилятора в ЦРЛ м.Ульяновка</t>
  </si>
  <si>
    <t xml:space="preserve">В Ульяновський районний будинк культури придбати: проектор - 11,0; ноутбук - 7,0; фотоапарат - 3,0; ЗD установка на 30 місць - 60,0; пошиття сценічних костюмів для хору - 4,0. </t>
  </si>
  <si>
    <t>В Ульяновській школі мистецтв провести зовнішній та внутрішній ремонт приміщення, заміна вікон - 162,0. Придбання музичних інструментів - 28,0.</t>
  </si>
  <si>
    <t>В центральну районну бібліотеку придбати: проектор - 15,0; екран - 1,5; ноутбук - 7,0; літератури, видання - 70,0.</t>
  </si>
  <si>
    <t>В Ульяновський районний історичний музей встановити  охоронну автоматику - 30,0; створити новий розділ експозиції - 9,0; провести ремонт нової виставкової зали - 15,0; придбання буд.матеріалів - 8,3.</t>
  </si>
  <si>
    <t>Заміна вікон, придбання тенісного стола, шкільних парт в ЗОШ с.Сабатинівка</t>
  </si>
  <si>
    <t>Ремонт приміщення харчоблоку та придбання меблів ДНЗ с.Сабатинівка</t>
  </si>
  <si>
    <t>Ремонт внутрішнього приміщення СБК.Придбання футбольної форми, інвентаризація пам"ятників  с.Сабатинівка</t>
  </si>
  <si>
    <t>Придбання приладів та лікарських засобів в ФАП с.Сабатинівка</t>
  </si>
  <si>
    <t xml:space="preserve">Ямковий ремонт  вулиць с.Сабатинівка </t>
  </si>
  <si>
    <t>Заміна вхідних дверей, ремонт  в адмін. будівлі сільської ради с.Сабатинівка</t>
  </si>
  <si>
    <t>Встановлення автобусної зупинки в с.Сабатинівка</t>
  </si>
  <si>
    <t>с.Сабатинівка</t>
  </si>
  <si>
    <t>Проведення ремонтних робіт з встановлення сільської ГЕС в с.Сабатинівка</t>
  </si>
  <si>
    <t>Придбання шкільних парт в ЗОШ с.Богданове</t>
  </si>
  <si>
    <t>Придбання білизни та встановлення воріт у ДНЗ с.Богданове</t>
  </si>
  <si>
    <t xml:space="preserve">Заміна вікон - 12,0; придбання канадської печі - 6,0; в СБК с.Богданове Інвентаризація пам"янтика - 3,5. </t>
  </si>
  <si>
    <t xml:space="preserve">На благоустрій населеного пункту </t>
  </si>
  <si>
    <t>Капітальний ремонт вул.Петровського в м.Ульяновка</t>
  </si>
  <si>
    <t>Поточний ремонт вулиць м.Ульяновка но необхідності</t>
  </si>
  <si>
    <t>Ремонт фасаду СБК с.Вільхове</t>
  </si>
  <si>
    <t xml:space="preserve"> Ремонт районного стадіону</t>
  </si>
  <si>
    <t>Встановлення огорожі біля ФАПу с.Вільхове</t>
  </si>
  <si>
    <t>Встановлення 2 автобусних зупинки в  с. Вільхове</t>
  </si>
  <si>
    <t>Втановлення огорожі в центрі села Вільхове</t>
  </si>
  <si>
    <t>Відновлення огорожі навколо кладовища №4 с.Вільхове</t>
  </si>
  <si>
    <t>Встановлення ігрового майданчика в ДНЗ</t>
  </si>
  <si>
    <t xml:space="preserve">Виконання робіт по заміні паркану в ДНЗ </t>
  </si>
  <si>
    <t>Придбання в ЗОШ 8 шт. дошок - 34,4 тис.грн.; парт - 8,8 тис.грн.</t>
  </si>
  <si>
    <t>Ремонт кабінетів гурткової роботи в СБК - 7,0 тис.грн.; фарбування даху СБК - 6,0 тис.грн.</t>
  </si>
  <si>
    <t>Придбання музичної апаратури  - 5,0 тис.грн. в СБК с.Христофорове. Придбання  2 тенісних столів - 16,0 тис.грн.</t>
  </si>
  <si>
    <t>Ямковий ремонт вулиць та доріг села</t>
  </si>
  <si>
    <t>Водопостачання та водовідведення</t>
  </si>
  <si>
    <t>Водопостачання села Кам"яний Брід в рамках міжнародного проекту УФСІ та виготовлення документації для забезпечення громади питною водою</t>
  </si>
  <si>
    <t>Будівництво громадського туалету</t>
  </si>
  <si>
    <t>Промисловість</t>
  </si>
  <si>
    <t>Ульяновська міська рада</t>
  </si>
  <si>
    <t>м.Ульяновка</t>
  </si>
  <si>
    <t>Реконструкція існуючого приміщення ТОВ "Молочна майстерня" по виробництву  молочної продукції, 50 тонн/добу, 30 робочих місць</t>
  </si>
  <si>
    <t xml:space="preserve">Ремонт  адмін. приміщення сільської ради - 20,0 тис.грн; упорядкування сільського кладовища - 30,0 тис.грн. </t>
  </si>
  <si>
    <t>Реконструкція пам"ятника в с.Шамраєва</t>
  </si>
  <si>
    <t>Поточний ремотн - 2,0; придбання стільчиків та кроватів в ДНЗ - 35,0 тис.грн.</t>
  </si>
  <si>
    <t>Придбання мультимедійної дошки - 10,0 тис.грн. Заміна 12 вікон - 50,0 тис.грн. в ЗОШ с.Грушка</t>
  </si>
  <si>
    <t>Оформлення декорацій сцени СБК с.Грушка</t>
  </si>
  <si>
    <t>Прибдання медикаментів для надання первинної допомоги у ФАП с.Грушка</t>
  </si>
  <si>
    <t>Ямковий ремонт доріг села Грушка</t>
  </si>
  <si>
    <t>Улаштування мереж зовнішнього освітлення  села Грушка (заміна лампочок - 6,3; фонарів - 8,0 тис.грн.)</t>
  </si>
  <si>
    <t>Встановлення та ремонт огорожі кладовища в с.Грушка</t>
  </si>
  <si>
    <t xml:space="preserve">Обладнання шахтного колодязя для потреб ДНЗ </t>
  </si>
  <si>
    <t>Ремонт пам"ятника в с.Розношенське</t>
  </si>
  <si>
    <t>Поточний ремонт вулиці Калініна</t>
  </si>
  <si>
    <t xml:space="preserve">Улаштування мереж зовнішнього освітлення вулиць Садової та Першотравневої села Розношенське </t>
  </si>
  <si>
    <t>Ремонт огорожі кладовища</t>
  </si>
  <si>
    <t>Перелік 
соціальних заходів, реалізація яких передбачається у 2016 році  в рамках програми "Економічного і соціального розвитку" 
по  м. Ульяновка</t>
  </si>
  <si>
    <t>Придбання шкільної дошки та парт в ЗОШ с.Данилова Балка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</si>
  <si>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</si>
  <si>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с.Данилова Балка, Даниловобалківська с/р </t>
  </si>
  <si>
    <t>Будівництво</t>
  </si>
  <si>
    <t xml:space="preserve">Стан виконання </t>
  </si>
  <si>
    <t xml:space="preserve">Інші </t>
  </si>
  <si>
    <t xml:space="preserve">Всього </t>
  </si>
  <si>
    <t>ІІ</t>
  </si>
  <si>
    <t xml:space="preserve">ІІ </t>
  </si>
  <si>
    <t xml:space="preserve">Освіта </t>
  </si>
  <si>
    <t xml:space="preserve">міська рада </t>
  </si>
  <si>
    <t>ДБ</t>
  </si>
  <si>
    <t>с. Сабатинівка, Сабатинівська с/р</t>
  </si>
  <si>
    <t>Охорона здоров"я</t>
  </si>
  <si>
    <t>с. Мечиславка, Мечиславська с/р</t>
  </si>
  <si>
    <t>Культура</t>
  </si>
  <si>
    <t>с.Вільхове, Вільхівська с/р</t>
  </si>
  <si>
    <t xml:space="preserve">с.Грушка, Грушківська  с/р  </t>
  </si>
  <si>
    <t>с. Криниця, К-Криничанська с/р</t>
  </si>
  <si>
    <t>с. Розношенське, Розношенська с/р</t>
  </si>
  <si>
    <t>с. Лозувата, Лозуватська с/р</t>
  </si>
  <si>
    <t>с.Новоселиця, Новоселицької с/р</t>
  </si>
  <si>
    <t>Інше</t>
  </si>
  <si>
    <t>с. К-Криниця, К-Криничанська с/р</t>
  </si>
  <si>
    <t xml:space="preserve">Фактично виконано </t>
  </si>
  <si>
    <t xml:space="preserve">МБ </t>
  </si>
  <si>
    <t>с.Грушка, Грушківська с/р</t>
  </si>
  <si>
    <t>МБ</t>
  </si>
  <si>
    <t>Термін реалізації проекту</t>
  </si>
  <si>
    <t>Населений пункт</t>
  </si>
  <si>
    <t xml:space="preserve">Назва об'єкта </t>
  </si>
  <si>
    <t>Всього</t>
  </si>
  <si>
    <t>Дата початку</t>
  </si>
  <si>
    <t>Дата закінчення</t>
  </si>
  <si>
    <t>Д Б</t>
  </si>
  <si>
    <t>О Б</t>
  </si>
  <si>
    <t>Р Б</t>
  </si>
  <si>
    <t>М Б</t>
  </si>
  <si>
    <t>В К</t>
  </si>
  <si>
    <t>Джерела фінансування</t>
  </si>
  <si>
    <t>№ 
з/п</t>
  </si>
  <si>
    <t>Загальна вартість, тис.грн.</t>
  </si>
  <si>
    <t xml:space="preserve">с.Великі Трояни, Великотроянівська с/р </t>
  </si>
  <si>
    <t xml:space="preserve">с.Вільхове, Вільхівська с/р </t>
  </si>
  <si>
    <t xml:space="preserve">с.Грушка, Грушківська с/р </t>
  </si>
  <si>
    <t xml:space="preserve">с.Данилова Балка, Данилововбалківська с/р </t>
  </si>
  <si>
    <t>с.Йосипівка, Йосипівська с/р</t>
  </si>
  <si>
    <t xml:space="preserve">с.Кам"яна Криниця, Кам"янокриничанська с/р </t>
  </si>
  <si>
    <t xml:space="preserve">с.Кам"яний Брід, Кам"янобрідська с/р </t>
  </si>
  <si>
    <t>с.Лозувате, Лозуватська с/р</t>
  </si>
  <si>
    <t xml:space="preserve">с.Луполове, Луполівська с/р </t>
  </si>
  <si>
    <t>с.Мечиславка, Мечиславська с/р</t>
  </si>
  <si>
    <t>с.Новоселиця, Новоселицька с/р</t>
  </si>
  <si>
    <t>с.Розношенське, Розношенська с/р</t>
  </si>
  <si>
    <t xml:space="preserve">с.Сабатинівка, Сабатинівська с/р  </t>
  </si>
  <si>
    <t>с.Синицівка, Синицівська с/р</t>
  </si>
  <si>
    <t>с.Шамраєве, Шамраївська с/р</t>
  </si>
  <si>
    <t xml:space="preserve">Реконструкція мережі вуличного освітлення </t>
  </si>
  <si>
    <t xml:space="preserve">Ямковий ремонт доріг </t>
  </si>
  <si>
    <t>с.Синьки, Синьківська с/р</t>
  </si>
  <si>
    <t xml:space="preserve">ОСВІТА </t>
  </si>
  <si>
    <t xml:space="preserve">Охорона здоров"я </t>
  </si>
  <si>
    <t xml:space="preserve">КОМУНАЛЬНА ІНФРАСТРУКТУРА </t>
  </si>
  <si>
    <t xml:space="preserve">Дороги та транспортні споруди </t>
  </si>
  <si>
    <t xml:space="preserve">Водопостачання та водовідведення </t>
  </si>
  <si>
    <t xml:space="preserve">Освітлення </t>
  </si>
  <si>
    <t xml:space="preserve">Культура </t>
  </si>
  <si>
    <t xml:space="preserve">Інше </t>
  </si>
  <si>
    <t xml:space="preserve">Разом по району </t>
  </si>
  <si>
    <t>МОЗ</t>
  </si>
  <si>
    <t>І І</t>
  </si>
  <si>
    <t>І П</t>
  </si>
  <si>
    <t xml:space="preserve">К Р </t>
  </si>
  <si>
    <t xml:space="preserve">Разом </t>
  </si>
  <si>
    <t>Разом</t>
  </si>
  <si>
    <t xml:space="preserve">Капітальний ремонт  доріг вул.Б.Хмельницького  довжиною 2км </t>
  </si>
  <si>
    <t>Реконструкція споруд водовідведення м.Ульяновка</t>
  </si>
  <si>
    <t xml:space="preserve">План на 2013 рік </t>
  </si>
  <si>
    <t>Освіта</t>
  </si>
  <si>
    <t>Охорона здоровя</t>
  </si>
  <si>
    <t xml:space="preserve">Дороги </t>
  </si>
  <si>
    <t>Освітлення</t>
  </si>
  <si>
    <t>Кількість обєктів</t>
  </si>
  <si>
    <t>Сума, тис.грн.</t>
  </si>
  <si>
    <t>Богданове</t>
  </si>
  <si>
    <t>Вільхове</t>
  </si>
  <si>
    <t>В-Трояни</t>
  </si>
  <si>
    <t>Грушка</t>
  </si>
  <si>
    <t>Д-Балка</t>
  </si>
  <si>
    <t>Йосипівка</t>
  </si>
  <si>
    <t>К-Брід</t>
  </si>
  <si>
    <t>К-Криниця</t>
  </si>
  <si>
    <t>Лозувате</t>
  </si>
  <si>
    <t>Луполове</t>
  </si>
  <si>
    <t>Мечиславка</t>
  </si>
  <si>
    <t>Новоселиця</t>
  </si>
  <si>
    <t>Розношенське</t>
  </si>
  <si>
    <t>Сабатинівка</t>
  </si>
  <si>
    <t>Синицівка</t>
  </si>
  <si>
    <t>Синьки</t>
  </si>
  <si>
    <t>Ульяновка</t>
  </si>
  <si>
    <t>Шамраєве</t>
  </si>
  <si>
    <t>План на 2016 р</t>
  </si>
  <si>
    <t xml:space="preserve">м. Ульяновка  міська рада </t>
  </si>
  <si>
    <t xml:space="preserve">с.Богданове Богдановська с/р </t>
  </si>
  <si>
    <t xml:space="preserve">Улаштування мереж зовнішнього освітлення вулиць села Великі Трояни </t>
  </si>
  <si>
    <t>Ямковий ремонт вулиць</t>
  </si>
  <si>
    <t xml:space="preserve">Улаштування мереж зовнішнього освітлення вулиць села Богданове </t>
  </si>
  <si>
    <t>Ямковий ремон вулиць</t>
  </si>
  <si>
    <t xml:space="preserve">План на 2016рік </t>
  </si>
  <si>
    <t xml:space="preserve">Улаштування мереж зовнішнього освітлення вулиць села Данилова Балка </t>
  </si>
  <si>
    <t>Улаштування мереж зовнішнього освітлення вулиць  села Йосипівка</t>
  </si>
  <si>
    <t xml:space="preserve">Улаштування мереж зовнішнього освітлення вулиць села Кам"яна Криниця </t>
  </si>
  <si>
    <t xml:space="preserve">Улаштування мереж зовнішнього освітлення вулиць села Кам"яний Брід </t>
  </si>
  <si>
    <t xml:space="preserve">Інші галузі </t>
  </si>
  <si>
    <t>Інші  галузі</t>
  </si>
  <si>
    <t xml:space="preserve">Ямковий ремонт  вулиць </t>
  </si>
  <si>
    <t xml:space="preserve">Улаштування мереж зовнішнього освітлення вулиць села Мечиславове </t>
  </si>
  <si>
    <t xml:space="preserve">Улаштування мереж зовнішнього освітлення вулиць села Новоселиця </t>
  </si>
  <si>
    <t>Дороги та транспортні споруди</t>
  </si>
  <si>
    <t xml:space="preserve">Улаштування мереж зовнішнього освітлення вулиць села Сабатинівка </t>
  </si>
  <si>
    <t xml:space="preserve">Улаштування мереж зовнішнього освітлення вулиць села Синицівка </t>
  </si>
  <si>
    <t xml:space="preserve">Улаштування мереж зовнішнього освітлення вулиць села Шамраєве </t>
  </si>
  <si>
    <t xml:space="preserve">Улаштування мереж зовнішнього освітлення вулиць села Синьки </t>
  </si>
  <si>
    <t xml:space="preserve">Інформація  в розрізі міської та сільських рад про кількість обєктів та їх суму, які  виконані у  2016 році згідно програми  "Економічного і соціального розвитку  Ульяновського району"  </t>
  </si>
  <si>
    <t>ПЕРЕЛІК</t>
  </si>
  <si>
    <t xml:space="preserve">інвестиційних проектів,  реалізація яких буде здійснюватись  у 2016 році, </t>
  </si>
  <si>
    <t>у  рамках програми  економічного і соціального розвитку на 2016 рік</t>
  </si>
  <si>
    <t>в Ульяновському районі</t>
  </si>
  <si>
    <t xml:space="preserve">№ 
з/п
</t>
  </si>
  <si>
    <t xml:space="preserve">Сільська
(селищна, міська)
рада
</t>
  </si>
  <si>
    <r>
      <t>Назва проекту</t>
    </r>
    <r>
      <rPr>
        <b/>
        <vertAlign val="superscript"/>
        <sz val="11"/>
        <rFont val="Times New Roman"/>
        <family val="1"/>
      </rPr>
      <t>1</t>
    </r>
  </si>
  <si>
    <t>Освоєння на 01.01.2016 року
тис.грн.</t>
  </si>
  <si>
    <t>Потреба 
на 2016 рік,</t>
  </si>
  <si>
    <r>
      <t>Примітка</t>
    </r>
    <r>
      <rPr>
        <vertAlign val="superscript"/>
        <sz val="10"/>
        <rFont val="Arial Cyr"/>
        <family val="0"/>
      </rPr>
      <t>2</t>
    </r>
  </si>
  <si>
    <t>дата початку</t>
  </si>
  <si>
    <t>дата закінчення</t>
  </si>
  <si>
    <t>Сільське господарство</t>
  </si>
  <si>
    <t>Вільхівська сільська рада</t>
  </si>
  <si>
    <t>с.Вільхове</t>
  </si>
  <si>
    <t>Реконструкція критого току для зберігання зерна на 5 тис.тонн, СФГ "Кондор"</t>
  </si>
  <si>
    <r>
      <t>Д Б</t>
    </r>
    <r>
      <rPr>
        <vertAlign val="superscript"/>
        <sz val="11"/>
        <rFont val="Times New Roman"/>
        <family val="1"/>
      </rPr>
      <t>**</t>
    </r>
  </si>
  <si>
    <r>
      <t>М Б</t>
    </r>
    <r>
      <rPr>
        <vertAlign val="superscript"/>
        <sz val="11"/>
        <rFont val="Times New Roman"/>
        <family val="1"/>
      </rPr>
      <t>**</t>
    </r>
  </si>
  <si>
    <r>
      <t>Інші  джерела</t>
    </r>
    <r>
      <rPr>
        <vertAlign val="superscript"/>
        <sz val="11"/>
        <rFont val="Times New Roman"/>
        <family val="1"/>
      </rPr>
      <t>**</t>
    </r>
  </si>
  <si>
    <t>Мечиславська сільська рада</t>
  </si>
  <si>
    <t>с.Мечиславка</t>
  </si>
  <si>
    <t xml:space="preserve">Будівництво корівника на 100 голів, ТОВ "Ятрань" </t>
  </si>
  <si>
    <t>Синьківська сільська рада</t>
  </si>
  <si>
    <t>с.Синьки</t>
  </si>
  <si>
    <t>Будівництво складу для зберігання зерна на 1 тис.тонн, СТОВ "Родина"</t>
  </si>
  <si>
    <t>Шамраївська сільська рада</t>
  </si>
  <si>
    <t>с.Шамраєве</t>
  </si>
  <si>
    <t>Реконструкція майстерні по ремонту сільськогосподарської техніки, СФГ "Кондор"</t>
  </si>
  <si>
    <t>Богданівська сільська рада</t>
  </si>
  <si>
    <t>с.Богданове</t>
  </si>
  <si>
    <t>Будівництво складу для зберігання зерна 3000 кв.м., СФГ "Кондор".</t>
  </si>
  <si>
    <t xml:space="preserve">Кам'янобрідська  сільська рада </t>
  </si>
  <si>
    <t>с.Кам'яний Брід</t>
  </si>
  <si>
    <t>Установка сушильного комплексу для сушки зерна, СТОВ "Нива".</t>
  </si>
  <si>
    <t>Реконструкція двох тваринницьких приміщень для доїння корів з сучасними молокопроводами, СТОВ "Нива".</t>
  </si>
  <si>
    <t>Лозуватська сільська рада</t>
  </si>
  <si>
    <t>с.Лозувате</t>
  </si>
  <si>
    <t>Реконструкція двох тваринницьких приміщень для доїння корів з сучасними молокопроводами, СТОВ "Зоря".</t>
  </si>
  <si>
    <t>Разом по галузі</t>
  </si>
  <si>
    <t>Торгівля</t>
  </si>
  <si>
    <t>Новоселицька сільська рада</t>
  </si>
  <si>
    <t>с.Новоселиця</t>
  </si>
  <si>
    <t>Будівництво  ринку змішаної торгівлі ПП Маковійчук В.П., 4 робочих місця</t>
  </si>
  <si>
    <t>Ульяновський район</t>
  </si>
  <si>
    <t>Населені пункти району</t>
  </si>
  <si>
    <t>Переоснащення та закупівля сільськогосподарської техніки в с/г підприємствах.</t>
  </si>
  <si>
    <t>РАЗОМ  ПО  ПРОЕКТАХ</t>
  </si>
  <si>
    <t>Інші  джерела</t>
  </si>
  <si>
    <t>Разом по району/місту</t>
  </si>
  <si>
    <t>Ямковий ремонт  вулиць с.Синицівка</t>
  </si>
  <si>
    <t>Придбання спортивного інвентаря в ЗОШ с.Кам"яна Криниця</t>
  </si>
  <si>
    <t>Поточний ремонт водогону КП "Нива" с. Кам"яна Криниця</t>
  </si>
  <si>
    <t xml:space="preserve">Ремонт Обеліска Слави - 5,0; ремонт ритуальної площадки - 25,0; ремонт кринички - 15,0 </t>
  </si>
  <si>
    <t>Ремонт підвального приміщення в ЗОШ с.Новоселиця</t>
  </si>
  <si>
    <t>Придбання дитячого майданчика - 60,0; меблів, постільної білизни - 20,0; прокладання доріжок з тротуарної плитки - 30,0  в  ДНЗ с.Новоселиця</t>
  </si>
  <si>
    <t>Утеплення даху в СБК с.Новоселиця</t>
  </si>
  <si>
    <t>Придбання в СБК: крісел для актового залу - 20,0; канадської печі - 3,5; тринажерів - 20,0.</t>
  </si>
  <si>
    <t>Підведення води для ЗПСМ с.Новоселиця</t>
  </si>
  <si>
    <t>Ямковий ремонт  вулиць села Новоселиця</t>
  </si>
  <si>
    <t>Покладання тротуарної плитки біля пам"ятника в селі Новоселиця</t>
  </si>
  <si>
    <t>Утеплення фасадів будівлі Ульяновського НВК" №1" Гімназія - загальноосвітня школа І-ІІІст. - дошкільний навчальний заклад "Сонечко".</t>
  </si>
  <si>
    <t>Заміна вікон в Ульяновському НВК №1 "Гімназія-загальноосвітня школа І-ІІІ ступенів – дошкільний навчальний заклад "Сонечко", м.Ульяновка</t>
  </si>
  <si>
    <t>Заміна вікон в Ульяновському НВК "Загальноосвітня школа І-ІІІ ст. №2- ДНЗ", м.Ульяновка</t>
  </si>
  <si>
    <t>Улаштування мереж зовнішнього освітлення вулиць міста (вул.Петровського, Р.Люксенбург, Чапаєва - 2 ділянки)</t>
  </si>
  <si>
    <t>Ремонт приміщення спортивного залу ФСТ "Колос" в м.Ульяновка</t>
  </si>
  <si>
    <t xml:space="preserve">Придбання та встановлення сидінь на стадіоні м.Ульяновка - 300,0 тис.грн.; Утримання парку міста - 20,0 тис.грн.; Придбання мус.контейнерів - 40,0 тис.грн. </t>
  </si>
  <si>
    <t>Придбання стільців парт в ЗОШ с.Лозувате</t>
  </si>
  <si>
    <t xml:space="preserve">Поточний ремонт та заміна вікон - 35,0 тис.грн. Заміна електропроводки та засобів пожежної безпеки - 22,0 тис.грн. Обладнання теплого туалету  - 58,0 тис.грн. в ДНЗ </t>
  </si>
  <si>
    <t>Встановлення ігрового майданчика</t>
  </si>
  <si>
    <t>Проведення ремонту автомобіля для АЗПСМ с.Лозувате</t>
  </si>
  <si>
    <t xml:space="preserve">Улаштування мереж зовнішнього освітлення вулиць с.Змійове,с.Дельфінове та с. Лозувате </t>
  </si>
  <si>
    <t>Заміна металопластикових вікон в СБК с.Лозувате та СБК с.Дельфінове</t>
  </si>
  <si>
    <t>Придбання музичної апаратури в СБК</t>
  </si>
  <si>
    <t>Капітальний ремонт Обеліска Слави в с.Дельфінове</t>
  </si>
  <si>
    <t>Встановлення тротуарної плитки біля пам"ятника Маніти</t>
  </si>
  <si>
    <t>Ямковий ремонт вулиць села с.Кам"яна Криниця</t>
  </si>
  <si>
    <t>Реконструкція приміщення в ЗОШ для отоплення (перегородки)</t>
  </si>
  <si>
    <t>Інформація  в розрізі міської та сільських рад про кількість об"єктів та їх суму, які планується реалізувати в 2016 році згідно програми  "Економічного і соціального розвитку  Ульяновського району"  ( співбесіди  з міськ/сільськими головами  з 23 - 27.11.2015 року)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</si>
</sst>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#,##0.0"/>
    <numFmt numFmtId="187" formatCode="[$-422]d\ mmmm\ yyyy&quot; р.&quot;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color indexed="10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Arial Cyr"/>
      <family val="0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9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Alignment="1">
      <alignment/>
    </xf>
    <xf numFmtId="185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185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186" fontId="5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34" borderId="0" xfId="0" applyFont="1" applyFill="1" applyAlignment="1">
      <alignment/>
    </xf>
    <xf numFmtId="185" fontId="6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5" fillId="33" borderId="10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185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185" fontId="5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185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86" fontId="6" fillId="33" borderId="10" xfId="0" applyNumberFormat="1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186" fontId="5" fillId="33" borderId="12" xfId="0" applyNumberFormat="1" applyFont="1" applyFill="1" applyBorder="1" applyAlignment="1">
      <alignment horizontal="center" vertical="center" wrapText="1"/>
    </xf>
    <xf numFmtId="186" fontId="5" fillId="35" borderId="0" xfId="0" applyNumberFormat="1" applyFont="1" applyFill="1" applyBorder="1" applyAlignment="1">
      <alignment horizontal="center" vertical="center" wrapText="1"/>
    </xf>
    <xf numFmtId="186" fontId="5" fillId="33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/>
    </xf>
    <xf numFmtId="0" fontId="5" fillId="33" borderId="14" xfId="0" applyFont="1" applyFill="1" applyBorder="1" applyAlignment="1">
      <alignment horizontal="center" vertical="top" wrapText="1"/>
    </xf>
    <xf numFmtId="186" fontId="5" fillId="0" borderId="10" xfId="0" applyNumberFormat="1" applyFont="1" applyFill="1" applyBorder="1" applyAlignment="1">
      <alignment horizontal="center" vertical="center" wrapText="1"/>
    </xf>
    <xf numFmtId="185" fontId="5" fillId="33" borderId="12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186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185" fontId="0" fillId="0" borderId="10" xfId="0" applyNumberFormat="1" applyBorder="1" applyAlignment="1">
      <alignment/>
    </xf>
    <xf numFmtId="1" fontId="9" fillId="0" borderId="10" xfId="0" applyNumberFormat="1" applyFont="1" applyBorder="1" applyAlignment="1">
      <alignment/>
    </xf>
    <xf numFmtId="185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 horizontal="right"/>
    </xf>
    <xf numFmtId="185" fontId="0" fillId="0" borderId="0" xfId="0" applyNumberFormat="1" applyAlignment="1">
      <alignment/>
    </xf>
    <xf numFmtId="1" fontId="0" fillId="0" borderId="0" xfId="0" applyNumberFormat="1" applyAlignment="1">
      <alignment/>
    </xf>
    <xf numFmtId="186" fontId="11" fillId="33" borderId="10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85" fontId="5" fillId="0" borderId="0" xfId="0" applyNumberFormat="1" applyFont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85" fontId="20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85" fontId="23" fillId="36" borderId="10" xfId="0" applyNumberFormat="1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vertical="center" wrapText="1"/>
    </xf>
    <xf numFmtId="185" fontId="20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24" fillId="36" borderId="13" xfId="0" applyFont="1" applyFill="1" applyBorder="1" applyAlignment="1">
      <alignment horizontal="center" vertical="center" wrapText="1"/>
    </xf>
    <xf numFmtId="185" fontId="24" fillId="36" borderId="13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left" vertical="top"/>
    </xf>
    <xf numFmtId="0" fontId="5" fillId="33" borderId="15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6" fillId="37" borderId="12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/>
    </xf>
    <xf numFmtId="0" fontId="6" fillId="37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6" fillId="37" borderId="12" xfId="0" applyFont="1" applyFill="1" applyBorder="1" applyAlignment="1">
      <alignment horizontal="center" vertical="top"/>
    </xf>
    <xf numFmtId="0" fontId="6" fillId="37" borderId="14" xfId="0" applyFont="1" applyFill="1" applyBorder="1" applyAlignment="1">
      <alignment horizontal="center" vertical="top"/>
    </xf>
    <xf numFmtId="0" fontId="6" fillId="37" borderId="17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20" fillId="33" borderId="10" xfId="0" applyFont="1" applyFill="1" applyBorder="1" applyAlignment="1">
      <alignment vertical="top" wrapText="1"/>
    </xf>
    <xf numFmtId="0" fontId="20" fillId="33" borderId="13" xfId="0" applyFont="1" applyFill="1" applyBorder="1" applyAlignment="1">
      <alignment vertical="top" wrapText="1"/>
    </xf>
    <xf numFmtId="0" fontId="20" fillId="33" borderId="15" xfId="0" applyFont="1" applyFill="1" applyBorder="1" applyAlignment="1">
      <alignment vertical="top" wrapText="1"/>
    </xf>
    <xf numFmtId="0" fontId="20" fillId="33" borderId="11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20" fillId="0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/>
    </xf>
    <xf numFmtId="0" fontId="20" fillId="33" borderId="0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5"/>
  <sheetViews>
    <sheetView zoomScale="90" zoomScaleNormal="90" zoomScalePageLayoutView="0" workbookViewId="0" topLeftCell="A1">
      <selection activeCell="A2" sqref="A2:T2"/>
    </sheetView>
  </sheetViews>
  <sheetFormatPr defaultColWidth="9.00390625" defaultRowHeight="12.75"/>
  <cols>
    <col min="1" max="1" width="4.00390625" style="0" customWidth="1"/>
    <col min="2" max="2" width="13.125" style="0" customWidth="1"/>
    <col min="3" max="3" width="6.125" style="0" customWidth="1"/>
    <col min="4" max="4" width="8.125" style="0" customWidth="1"/>
    <col min="5" max="5" width="6.375" style="0" customWidth="1"/>
    <col min="6" max="6" width="7.75390625" style="0" customWidth="1"/>
    <col min="7" max="8" width="7.625" style="0" customWidth="1"/>
    <col min="9" max="9" width="6.25390625" style="0" customWidth="1"/>
    <col min="10" max="10" width="7.625" style="0" customWidth="1"/>
    <col min="11" max="11" width="6.625" style="0" customWidth="1"/>
    <col min="12" max="12" width="7.75390625" style="0" customWidth="1"/>
    <col min="13" max="13" width="7.875" style="0" customWidth="1"/>
    <col min="14" max="14" width="8.125" style="0" customWidth="1"/>
    <col min="15" max="16" width="7.375" style="0" customWidth="1"/>
    <col min="17" max="17" width="6.00390625" style="0" customWidth="1"/>
    <col min="18" max="18" width="6.75390625" style="0" customWidth="1"/>
    <col min="19" max="19" width="7.75390625" style="0" customWidth="1"/>
  </cols>
  <sheetData>
    <row r="2" spans="1:20" ht="46.5" customHeight="1">
      <c r="A2" s="102" t="s">
        <v>289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62.25" customHeight="1">
      <c r="A3" s="104"/>
      <c r="B3" s="104"/>
      <c r="C3" s="100" t="s">
        <v>165</v>
      </c>
      <c r="D3" s="100"/>
      <c r="E3" s="100" t="s">
        <v>102</v>
      </c>
      <c r="F3" s="100"/>
      <c r="G3" s="100" t="s">
        <v>166</v>
      </c>
      <c r="H3" s="100"/>
      <c r="I3" s="98" t="s">
        <v>90</v>
      </c>
      <c r="J3" s="105"/>
      <c r="K3" s="100" t="s">
        <v>151</v>
      </c>
      <c r="L3" s="100"/>
      <c r="M3" s="98" t="s">
        <v>167</v>
      </c>
      <c r="N3" s="99"/>
      <c r="O3" s="100" t="s">
        <v>168</v>
      </c>
      <c r="P3" s="100"/>
      <c r="Q3" s="100" t="s">
        <v>109</v>
      </c>
      <c r="R3" s="100"/>
      <c r="S3" s="101" t="s">
        <v>118</v>
      </c>
      <c r="T3" s="101"/>
    </row>
    <row r="4" spans="1:20" ht="39" customHeight="1">
      <c r="A4" s="104"/>
      <c r="B4" s="104"/>
      <c r="C4" s="61" t="s">
        <v>169</v>
      </c>
      <c r="D4" s="59" t="s">
        <v>170</v>
      </c>
      <c r="E4" s="61" t="s">
        <v>169</v>
      </c>
      <c r="F4" s="59" t="s">
        <v>170</v>
      </c>
      <c r="G4" s="61" t="s">
        <v>169</v>
      </c>
      <c r="H4" s="59" t="s">
        <v>170</v>
      </c>
      <c r="I4" s="61" t="s">
        <v>169</v>
      </c>
      <c r="J4" s="59" t="s">
        <v>170</v>
      </c>
      <c r="K4" s="61" t="s">
        <v>169</v>
      </c>
      <c r="L4" s="59" t="s">
        <v>170</v>
      </c>
      <c r="M4" s="61" t="s">
        <v>169</v>
      </c>
      <c r="N4" s="59" t="s">
        <v>170</v>
      </c>
      <c r="O4" s="61" t="s">
        <v>169</v>
      </c>
      <c r="P4" s="59" t="s">
        <v>170</v>
      </c>
      <c r="Q4" s="61" t="s">
        <v>169</v>
      </c>
      <c r="R4" s="59" t="s">
        <v>170</v>
      </c>
      <c r="S4" s="62" t="s">
        <v>169</v>
      </c>
      <c r="T4" s="60" t="s">
        <v>170</v>
      </c>
    </row>
    <row r="5" spans="1:20" ht="12.75">
      <c r="A5" s="63">
        <v>1</v>
      </c>
      <c r="B5" s="64" t="s">
        <v>171</v>
      </c>
      <c r="C5" s="63">
        <v>2</v>
      </c>
      <c r="D5" s="63">
        <v>11.3</v>
      </c>
      <c r="E5" s="63">
        <v>3</v>
      </c>
      <c r="F5" s="63">
        <v>21.5</v>
      </c>
      <c r="G5" s="63"/>
      <c r="H5" s="63"/>
      <c r="I5" s="63"/>
      <c r="J5" s="63"/>
      <c r="K5" s="63"/>
      <c r="L5" s="63"/>
      <c r="M5" s="63"/>
      <c r="N5" s="65"/>
      <c r="O5" s="63"/>
      <c r="P5" s="65"/>
      <c r="Q5" s="97">
        <v>1</v>
      </c>
      <c r="R5" s="65">
        <v>5</v>
      </c>
      <c r="S5" s="66">
        <f aca="true" t="shared" si="0" ref="S5:T7">SUM(C5+E5+G5+I5+K5+M5+O5+Q5)</f>
        <v>6</v>
      </c>
      <c r="T5" s="67">
        <f t="shared" si="0"/>
        <v>37.8</v>
      </c>
    </row>
    <row r="6" spans="1:20" ht="12.75">
      <c r="A6" s="63">
        <v>2</v>
      </c>
      <c r="B6" s="64" t="s">
        <v>172</v>
      </c>
      <c r="C6" s="63"/>
      <c r="D6" s="63"/>
      <c r="E6" s="63">
        <v>2</v>
      </c>
      <c r="F6" s="65">
        <v>60</v>
      </c>
      <c r="G6" s="63">
        <v>1</v>
      </c>
      <c r="H6" s="65">
        <v>15</v>
      </c>
      <c r="I6" s="63"/>
      <c r="J6" s="63"/>
      <c r="K6" s="63"/>
      <c r="L6" s="63"/>
      <c r="M6" s="63">
        <v>1</v>
      </c>
      <c r="N6" s="65">
        <v>12</v>
      </c>
      <c r="O6" s="63"/>
      <c r="P6" s="65"/>
      <c r="Q6" s="63">
        <v>2</v>
      </c>
      <c r="R6" s="65">
        <v>80</v>
      </c>
      <c r="S6" s="66">
        <f t="shared" si="0"/>
        <v>6</v>
      </c>
      <c r="T6" s="67">
        <f t="shared" si="0"/>
        <v>167</v>
      </c>
    </row>
    <row r="7" spans="1:20" ht="12.75">
      <c r="A7" s="63">
        <v>3</v>
      </c>
      <c r="B7" s="64" t="s">
        <v>173</v>
      </c>
      <c r="C7" s="63">
        <v>6</v>
      </c>
      <c r="D7" s="63">
        <v>255.6</v>
      </c>
      <c r="E7" s="63">
        <v>5</v>
      </c>
      <c r="F7" s="65">
        <v>392</v>
      </c>
      <c r="G7" s="63">
        <v>2</v>
      </c>
      <c r="H7" s="65">
        <v>24</v>
      </c>
      <c r="I7" s="63"/>
      <c r="J7" s="63"/>
      <c r="K7" s="63">
        <v>1</v>
      </c>
      <c r="L7" s="65">
        <v>7</v>
      </c>
      <c r="M7" s="63">
        <v>1</v>
      </c>
      <c r="N7" s="65">
        <v>180</v>
      </c>
      <c r="O7" s="63">
        <v>1</v>
      </c>
      <c r="P7" s="65">
        <v>180</v>
      </c>
      <c r="Q7" s="63">
        <v>1</v>
      </c>
      <c r="R7" s="65">
        <v>7</v>
      </c>
      <c r="S7" s="66">
        <f t="shared" si="0"/>
        <v>17</v>
      </c>
      <c r="T7" s="67">
        <f t="shared" si="0"/>
        <v>1045.6</v>
      </c>
    </row>
    <row r="8" spans="1:20" ht="12.75">
      <c r="A8" s="63">
        <v>4</v>
      </c>
      <c r="B8" s="64" t="s">
        <v>174</v>
      </c>
      <c r="C8" s="63">
        <v>5</v>
      </c>
      <c r="D8" s="65">
        <v>97</v>
      </c>
      <c r="E8" s="63">
        <v>1</v>
      </c>
      <c r="F8" s="65">
        <v>20</v>
      </c>
      <c r="G8" s="63">
        <v>1</v>
      </c>
      <c r="H8" s="65">
        <v>3</v>
      </c>
      <c r="I8" s="63"/>
      <c r="J8" s="63"/>
      <c r="K8" s="63"/>
      <c r="L8" s="63"/>
      <c r="M8" s="63">
        <v>1</v>
      </c>
      <c r="N8" s="65">
        <v>100</v>
      </c>
      <c r="O8" s="63">
        <v>1</v>
      </c>
      <c r="P8" s="65">
        <v>14.3</v>
      </c>
      <c r="Q8" s="63">
        <v>1</v>
      </c>
      <c r="R8" s="65">
        <v>100</v>
      </c>
      <c r="S8" s="66">
        <f>SUM(C8+E8+G8+I8+K8+M8+O8+Q8)</f>
        <v>10</v>
      </c>
      <c r="T8" s="67">
        <f>SUM(D8+F8+H8+J8+L8+N8+P8+R8)</f>
        <v>334.3</v>
      </c>
    </row>
    <row r="9" spans="1:20" ht="12.75">
      <c r="A9" s="63">
        <v>5</v>
      </c>
      <c r="B9" s="64" t="s">
        <v>175</v>
      </c>
      <c r="C9" s="63">
        <v>1</v>
      </c>
      <c r="D9" s="65">
        <v>12</v>
      </c>
      <c r="E9" s="63"/>
      <c r="F9" s="63"/>
      <c r="G9" s="63"/>
      <c r="H9" s="63"/>
      <c r="I9" s="63"/>
      <c r="J9" s="63"/>
      <c r="K9" s="63"/>
      <c r="L9" s="63"/>
      <c r="M9" s="63"/>
      <c r="N9" s="65"/>
      <c r="O9" s="63"/>
      <c r="P9" s="65"/>
      <c r="Q9" s="63"/>
      <c r="R9" s="63"/>
      <c r="S9" s="66">
        <f>SUM(C9+E9+G9+I9+K9+M9+O9+Q9)</f>
        <v>1</v>
      </c>
      <c r="T9" s="67">
        <f>SUM(D9+F9+H9+J9+L9+N9+P9+R9)</f>
        <v>12</v>
      </c>
    </row>
    <row r="10" spans="1:20" ht="12.75">
      <c r="A10" s="63">
        <v>6</v>
      </c>
      <c r="B10" s="64" t="s">
        <v>176</v>
      </c>
      <c r="C10" s="63"/>
      <c r="D10" s="65"/>
      <c r="E10" s="63"/>
      <c r="F10" s="65"/>
      <c r="G10" s="63">
        <v>1</v>
      </c>
      <c r="H10" s="65">
        <v>10</v>
      </c>
      <c r="I10" s="63"/>
      <c r="J10" s="63"/>
      <c r="K10" s="63"/>
      <c r="L10" s="63"/>
      <c r="M10" s="63"/>
      <c r="N10" s="65"/>
      <c r="O10" s="63"/>
      <c r="P10" s="65"/>
      <c r="Q10" s="63"/>
      <c r="R10" s="65"/>
      <c r="S10" s="66">
        <f aca="true" t="shared" si="1" ref="S10:T12">SUM(C10+E10+G10+I10+K10+M10+O10+Q10)</f>
        <v>1</v>
      </c>
      <c r="T10" s="67">
        <f t="shared" si="1"/>
        <v>10</v>
      </c>
    </row>
    <row r="11" spans="1:20" ht="12.75">
      <c r="A11" s="63">
        <v>7</v>
      </c>
      <c r="B11" s="64" t="s">
        <v>177</v>
      </c>
      <c r="C11" s="63">
        <v>4</v>
      </c>
      <c r="D11" s="65">
        <v>193.2</v>
      </c>
      <c r="E11" s="63">
        <v>4</v>
      </c>
      <c r="F11" s="65">
        <v>34</v>
      </c>
      <c r="G11" s="63"/>
      <c r="H11" s="63"/>
      <c r="I11" s="63"/>
      <c r="J11" s="63"/>
      <c r="K11" s="63">
        <v>1</v>
      </c>
      <c r="L11" s="65">
        <v>700</v>
      </c>
      <c r="M11" s="63">
        <v>1</v>
      </c>
      <c r="N11" s="65">
        <v>100</v>
      </c>
      <c r="O11" s="63">
        <v>1</v>
      </c>
      <c r="P11" s="65">
        <v>40</v>
      </c>
      <c r="Q11" s="63">
        <v>1</v>
      </c>
      <c r="R11" s="65">
        <v>30</v>
      </c>
      <c r="S11" s="66">
        <f t="shared" si="1"/>
        <v>12</v>
      </c>
      <c r="T11" s="67">
        <f t="shared" si="1"/>
        <v>1097.2</v>
      </c>
    </row>
    <row r="12" spans="1:20" ht="12.75">
      <c r="A12" s="63">
        <v>8</v>
      </c>
      <c r="B12" s="64" t="s">
        <v>178</v>
      </c>
      <c r="C12" s="63">
        <v>1</v>
      </c>
      <c r="D12" s="65">
        <v>10</v>
      </c>
      <c r="E12" s="63"/>
      <c r="F12" s="63"/>
      <c r="G12" s="63"/>
      <c r="H12" s="63"/>
      <c r="I12" s="63"/>
      <c r="J12" s="63"/>
      <c r="K12" s="63">
        <v>1</v>
      </c>
      <c r="L12" s="65">
        <v>10</v>
      </c>
      <c r="M12" s="63">
        <v>1</v>
      </c>
      <c r="N12" s="65">
        <v>50</v>
      </c>
      <c r="O12" s="63"/>
      <c r="P12" s="65"/>
      <c r="Q12" s="63">
        <v>3</v>
      </c>
      <c r="R12" s="65">
        <v>45</v>
      </c>
      <c r="S12" s="66">
        <f t="shared" si="1"/>
        <v>6</v>
      </c>
      <c r="T12" s="67">
        <f t="shared" si="1"/>
        <v>115</v>
      </c>
    </row>
    <row r="13" spans="1:20" ht="12.75">
      <c r="A13" s="63">
        <v>9</v>
      </c>
      <c r="B13" s="68" t="s">
        <v>179</v>
      </c>
      <c r="C13" s="63">
        <v>5</v>
      </c>
      <c r="D13" s="65">
        <v>200</v>
      </c>
      <c r="E13" s="63">
        <v>2</v>
      </c>
      <c r="F13" s="65">
        <v>60</v>
      </c>
      <c r="G13" s="63">
        <v>1</v>
      </c>
      <c r="H13" s="65">
        <v>10</v>
      </c>
      <c r="I13" s="63"/>
      <c r="J13" s="63"/>
      <c r="K13" s="63"/>
      <c r="L13" s="63"/>
      <c r="M13" s="63">
        <v>1</v>
      </c>
      <c r="N13" s="65">
        <v>100</v>
      </c>
      <c r="O13" s="63">
        <v>1</v>
      </c>
      <c r="P13" s="65">
        <v>60</v>
      </c>
      <c r="Q13" s="63">
        <v>2</v>
      </c>
      <c r="R13" s="65">
        <v>70</v>
      </c>
      <c r="S13" s="66">
        <f>SUM(C13+E13+G13+I13+K13+M13+O13+Q13)</f>
        <v>12</v>
      </c>
      <c r="T13" s="67">
        <f>SUM(D13+F13+H13+J13+L13+N13+P13+R13)</f>
        <v>500</v>
      </c>
    </row>
    <row r="14" spans="1:20" ht="12.75">
      <c r="A14" s="63">
        <v>10</v>
      </c>
      <c r="B14" s="68" t="s">
        <v>180</v>
      </c>
      <c r="C14" s="63">
        <v>1</v>
      </c>
      <c r="D14" s="65">
        <v>5</v>
      </c>
      <c r="E14" s="63">
        <v>1</v>
      </c>
      <c r="F14" s="65">
        <v>12</v>
      </c>
      <c r="G14" s="63">
        <v>1</v>
      </c>
      <c r="H14" s="65">
        <v>10</v>
      </c>
      <c r="I14" s="63"/>
      <c r="J14" s="63"/>
      <c r="K14" s="63">
        <v>1</v>
      </c>
      <c r="L14" s="65">
        <v>20</v>
      </c>
      <c r="M14" s="63">
        <v>3</v>
      </c>
      <c r="N14" s="65">
        <v>150</v>
      </c>
      <c r="O14" s="63">
        <v>1</v>
      </c>
      <c r="P14" s="65">
        <v>35</v>
      </c>
      <c r="Q14" s="63">
        <v>1</v>
      </c>
      <c r="R14" s="65">
        <v>20</v>
      </c>
      <c r="S14" s="66">
        <f aca="true" t="shared" si="2" ref="S14:T16">SUM(C14+E14+G14+I14+K14+M14+O14+Q14)</f>
        <v>9</v>
      </c>
      <c r="T14" s="67">
        <f t="shared" si="2"/>
        <v>252</v>
      </c>
    </row>
    <row r="15" spans="1:20" ht="12.75">
      <c r="A15" s="63">
        <v>11</v>
      </c>
      <c r="B15" s="64" t="s">
        <v>181</v>
      </c>
      <c r="C15" s="63">
        <v>2</v>
      </c>
      <c r="D15" s="63">
        <v>19.5</v>
      </c>
      <c r="E15" s="63">
        <v>1</v>
      </c>
      <c r="F15" s="63">
        <v>5.5</v>
      </c>
      <c r="G15" s="63">
        <v>3</v>
      </c>
      <c r="H15" s="63">
        <v>13.2</v>
      </c>
      <c r="I15" s="63"/>
      <c r="J15" s="63"/>
      <c r="K15" s="63"/>
      <c r="L15" s="63"/>
      <c r="M15" s="63">
        <v>1</v>
      </c>
      <c r="N15" s="65">
        <v>25</v>
      </c>
      <c r="O15" s="63"/>
      <c r="P15" s="65"/>
      <c r="Q15" s="63">
        <v>5</v>
      </c>
      <c r="R15" s="65">
        <v>28</v>
      </c>
      <c r="S15" s="66">
        <f t="shared" si="2"/>
        <v>12</v>
      </c>
      <c r="T15" s="67">
        <f t="shared" si="2"/>
        <v>91.2</v>
      </c>
    </row>
    <row r="16" spans="1:20" ht="12.75">
      <c r="A16" s="63">
        <v>12</v>
      </c>
      <c r="B16" s="64" t="s">
        <v>182</v>
      </c>
      <c r="C16" s="63">
        <v>1</v>
      </c>
      <c r="D16" s="65">
        <v>113</v>
      </c>
      <c r="E16" s="63">
        <v>4</v>
      </c>
      <c r="F16" s="63">
        <v>93.5</v>
      </c>
      <c r="G16" s="63">
        <v>1</v>
      </c>
      <c r="H16" s="65">
        <v>20</v>
      </c>
      <c r="I16" s="65"/>
      <c r="J16" s="65"/>
      <c r="K16" s="63"/>
      <c r="L16" s="63"/>
      <c r="M16" s="63">
        <v>1</v>
      </c>
      <c r="N16" s="65">
        <v>150</v>
      </c>
      <c r="O16" s="63"/>
      <c r="P16" s="65"/>
      <c r="Q16" s="63">
        <v>1</v>
      </c>
      <c r="R16" s="65">
        <v>30</v>
      </c>
      <c r="S16" s="66">
        <f t="shared" si="2"/>
        <v>8</v>
      </c>
      <c r="T16" s="67">
        <f t="shared" si="2"/>
        <v>406.5</v>
      </c>
    </row>
    <row r="17" spans="1:20" ht="12.75">
      <c r="A17" s="63">
        <v>13</v>
      </c>
      <c r="B17" s="64" t="s">
        <v>183</v>
      </c>
      <c r="C17" s="63">
        <v>1</v>
      </c>
      <c r="D17" s="65">
        <v>35</v>
      </c>
      <c r="E17" s="63">
        <v>1</v>
      </c>
      <c r="F17" s="65">
        <v>10</v>
      </c>
      <c r="G17" s="63"/>
      <c r="H17" s="63"/>
      <c r="I17" s="63"/>
      <c r="J17" s="63"/>
      <c r="K17" s="63"/>
      <c r="L17" s="63"/>
      <c r="M17" s="63">
        <v>1</v>
      </c>
      <c r="N17" s="65">
        <v>25</v>
      </c>
      <c r="O17" s="63">
        <v>1</v>
      </c>
      <c r="P17" s="65">
        <v>25</v>
      </c>
      <c r="Q17" s="63">
        <v>1</v>
      </c>
      <c r="R17" s="65">
        <v>4</v>
      </c>
      <c r="S17" s="66">
        <f>SUM(C17+E17+G17+I17+K17+M17+O17+Q17)</f>
        <v>5</v>
      </c>
      <c r="T17" s="67">
        <f>SUM(D17+F17+H17+J17+L17+N17+P17+R17)</f>
        <v>99</v>
      </c>
    </row>
    <row r="18" spans="1:20" ht="12.75">
      <c r="A18" s="63">
        <v>14</v>
      </c>
      <c r="B18" s="64" t="s">
        <v>184</v>
      </c>
      <c r="C18" s="63">
        <v>3</v>
      </c>
      <c r="D18" s="65">
        <v>55</v>
      </c>
      <c r="E18" s="63">
        <v>3</v>
      </c>
      <c r="F18" s="65">
        <v>10</v>
      </c>
      <c r="G18" s="63">
        <v>1</v>
      </c>
      <c r="H18" s="65">
        <v>2</v>
      </c>
      <c r="I18" s="63"/>
      <c r="J18" s="63"/>
      <c r="K18" s="63"/>
      <c r="L18" s="63"/>
      <c r="M18" s="63">
        <v>2</v>
      </c>
      <c r="N18" s="65">
        <v>70</v>
      </c>
      <c r="O18" s="63">
        <v>1</v>
      </c>
      <c r="P18" s="65">
        <v>130</v>
      </c>
      <c r="Q18" s="63">
        <v>2</v>
      </c>
      <c r="R18" s="65">
        <v>33</v>
      </c>
      <c r="S18" s="66">
        <f aca="true" t="shared" si="3" ref="S18:T20">SUM(C18+E18+G18+I18+K18+M18+O18+Q18)</f>
        <v>12</v>
      </c>
      <c r="T18" s="67">
        <f t="shared" si="3"/>
        <v>300</v>
      </c>
    </row>
    <row r="19" spans="1:20" ht="12.75">
      <c r="A19" s="63">
        <v>15</v>
      </c>
      <c r="B19" s="64" t="s">
        <v>185</v>
      </c>
      <c r="C19" s="63">
        <v>1</v>
      </c>
      <c r="D19" s="65">
        <v>20</v>
      </c>
      <c r="E19" s="63"/>
      <c r="F19" s="65"/>
      <c r="G19" s="63"/>
      <c r="H19" s="63"/>
      <c r="I19" s="63"/>
      <c r="J19" s="63"/>
      <c r="K19" s="63"/>
      <c r="L19" s="63"/>
      <c r="M19" s="63">
        <v>1</v>
      </c>
      <c r="N19" s="65">
        <v>30</v>
      </c>
      <c r="O19" s="63"/>
      <c r="P19" s="65"/>
      <c r="Q19" s="63"/>
      <c r="R19" s="63"/>
      <c r="S19" s="66">
        <f t="shared" si="3"/>
        <v>2</v>
      </c>
      <c r="T19" s="67">
        <f t="shared" si="3"/>
        <v>50</v>
      </c>
    </row>
    <row r="20" spans="1:20" ht="12.75">
      <c r="A20" s="63">
        <v>16</v>
      </c>
      <c r="B20" s="64" t="s">
        <v>186</v>
      </c>
      <c r="C20" s="63">
        <v>1</v>
      </c>
      <c r="D20" s="65">
        <v>20</v>
      </c>
      <c r="E20" s="63"/>
      <c r="F20" s="63"/>
      <c r="G20" s="63">
        <v>1</v>
      </c>
      <c r="H20" s="65">
        <v>5</v>
      </c>
      <c r="I20" s="63">
        <v>1</v>
      </c>
      <c r="J20" s="65">
        <v>30</v>
      </c>
      <c r="K20" s="63"/>
      <c r="L20" s="63"/>
      <c r="M20" s="63">
        <v>1</v>
      </c>
      <c r="N20" s="65">
        <v>100</v>
      </c>
      <c r="O20" s="63">
        <v>1</v>
      </c>
      <c r="P20" s="65">
        <v>100</v>
      </c>
      <c r="Q20" s="63">
        <v>1</v>
      </c>
      <c r="R20" s="65">
        <v>20</v>
      </c>
      <c r="S20" s="66">
        <f t="shared" si="3"/>
        <v>6</v>
      </c>
      <c r="T20" s="67">
        <f t="shared" si="3"/>
        <v>275</v>
      </c>
    </row>
    <row r="21" spans="1:20" ht="12.75">
      <c r="A21" s="63">
        <v>17</v>
      </c>
      <c r="B21" s="64" t="s">
        <v>187</v>
      </c>
      <c r="C21" s="63">
        <v>3</v>
      </c>
      <c r="D21" s="63">
        <v>4123.4</v>
      </c>
      <c r="E21" s="63">
        <v>16</v>
      </c>
      <c r="F21" s="63">
        <v>630.8</v>
      </c>
      <c r="G21" s="63">
        <v>4</v>
      </c>
      <c r="H21" s="65">
        <v>230</v>
      </c>
      <c r="I21" s="63"/>
      <c r="J21" s="63"/>
      <c r="K21" s="63">
        <v>1</v>
      </c>
      <c r="L21" s="63">
        <v>7331.2</v>
      </c>
      <c r="M21" s="63">
        <v>2</v>
      </c>
      <c r="N21" s="65">
        <v>1700</v>
      </c>
      <c r="O21" s="63">
        <v>1</v>
      </c>
      <c r="P21" s="65">
        <v>200</v>
      </c>
      <c r="Q21" s="63">
        <v>3</v>
      </c>
      <c r="R21" s="65">
        <v>360</v>
      </c>
      <c r="S21" s="66">
        <f>SUM(C21+E21+G21+I21+K21+M21+O21+Q21)</f>
        <v>30</v>
      </c>
      <c r="T21" s="67">
        <f>SUM(D21+F21+H21+J21+L21+N21+P21+R21)</f>
        <v>14575.4</v>
      </c>
    </row>
    <row r="22" spans="1:20" ht="12.75">
      <c r="A22" s="63">
        <v>18</v>
      </c>
      <c r="B22" s="64" t="s">
        <v>188</v>
      </c>
      <c r="C22" s="63"/>
      <c r="D22" s="63"/>
      <c r="E22" s="63">
        <v>1</v>
      </c>
      <c r="F22" s="63">
        <v>3.5</v>
      </c>
      <c r="G22" s="63"/>
      <c r="H22" s="63"/>
      <c r="I22" s="63"/>
      <c r="J22" s="63"/>
      <c r="K22" s="63"/>
      <c r="L22" s="63"/>
      <c r="M22" s="63"/>
      <c r="N22" s="65"/>
      <c r="O22" s="63">
        <v>1</v>
      </c>
      <c r="P22" s="65">
        <v>50</v>
      </c>
      <c r="Q22" s="63">
        <v>2</v>
      </c>
      <c r="R22" s="65">
        <v>50</v>
      </c>
      <c r="S22" s="66">
        <f>SUM(C22+E22+G22+I22+K22+M22+O22+Q22)</f>
        <v>4</v>
      </c>
      <c r="T22" s="67">
        <f>SUM(D22+F22+H22+J22+L22+N22+P22+R22)</f>
        <v>103.5</v>
      </c>
    </row>
    <row r="23" spans="1:20" ht="12.75">
      <c r="A23" s="64"/>
      <c r="B23" s="69" t="s">
        <v>161</v>
      </c>
      <c r="C23" s="64">
        <f aca="true" t="shared" si="4" ref="C23:T23">SUM(C5:C22)</f>
        <v>37</v>
      </c>
      <c r="D23" s="64">
        <f t="shared" si="4"/>
        <v>5170</v>
      </c>
      <c r="E23" s="64">
        <f t="shared" si="4"/>
        <v>44</v>
      </c>
      <c r="F23" s="64">
        <f t="shared" si="4"/>
        <v>1352.8</v>
      </c>
      <c r="G23" s="64">
        <f t="shared" si="4"/>
        <v>17</v>
      </c>
      <c r="H23" s="64">
        <f t="shared" si="4"/>
        <v>342.2</v>
      </c>
      <c r="I23" s="64">
        <f t="shared" si="4"/>
        <v>1</v>
      </c>
      <c r="J23" s="67">
        <f t="shared" si="4"/>
        <v>30</v>
      </c>
      <c r="K23" s="64">
        <f t="shared" si="4"/>
        <v>5</v>
      </c>
      <c r="L23" s="67">
        <f t="shared" si="4"/>
        <v>8068.2</v>
      </c>
      <c r="M23" s="64">
        <f t="shared" si="4"/>
        <v>18</v>
      </c>
      <c r="N23" s="67">
        <f t="shared" si="4"/>
        <v>2792</v>
      </c>
      <c r="O23" s="64">
        <f t="shared" si="4"/>
        <v>10</v>
      </c>
      <c r="P23" s="67">
        <f t="shared" si="4"/>
        <v>834.3</v>
      </c>
      <c r="Q23" s="64">
        <f t="shared" si="4"/>
        <v>27</v>
      </c>
      <c r="R23" s="67">
        <f t="shared" si="4"/>
        <v>882</v>
      </c>
      <c r="S23" s="66">
        <f t="shared" si="4"/>
        <v>159</v>
      </c>
      <c r="T23" s="67">
        <f t="shared" si="4"/>
        <v>19471.5</v>
      </c>
    </row>
    <row r="24" spans="19:20" ht="12.75">
      <c r="S24" s="71"/>
      <c r="T24" s="70"/>
    </row>
    <row r="25" ht="12.75">
      <c r="S25" s="71"/>
    </row>
  </sheetData>
  <sheetProtection/>
  <mergeCells count="12">
    <mergeCell ref="I3:J3"/>
    <mergeCell ref="K3:L3"/>
    <mergeCell ref="M3:N3"/>
    <mergeCell ref="O3:P3"/>
    <mergeCell ref="Q3:R3"/>
    <mergeCell ref="S3:T3"/>
    <mergeCell ref="A2:T2"/>
    <mergeCell ref="A3:A4"/>
    <mergeCell ref="B3:B4"/>
    <mergeCell ref="C3:D3"/>
    <mergeCell ref="E3:F3"/>
    <mergeCell ref="G3:H3"/>
  </mergeCells>
  <printOptions/>
  <pageMargins left="0.2" right="0.2" top="1" bottom="1" header="0.5" footer="0.5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92"/>
  <sheetViews>
    <sheetView view="pageBreakPreview" zoomScaleSheetLayoutView="100" zoomScalePageLayoutView="0" workbookViewId="0" topLeftCell="A2">
      <selection activeCell="C58" sqref="C58:C61"/>
    </sheetView>
  </sheetViews>
  <sheetFormatPr defaultColWidth="9.00390625" defaultRowHeight="12.75"/>
  <cols>
    <col min="1" max="1" width="4.00390625" style="1" customWidth="1"/>
    <col min="2" max="2" width="25.00390625" style="1" customWidth="1"/>
    <col min="3" max="3" width="48.375" style="1" customWidth="1"/>
    <col min="4" max="4" width="9.375" style="1" customWidth="1"/>
    <col min="5" max="5" width="9.625" style="1" customWidth="1"/>
    <col min="6" max="7" width="11.25390625" style="1" customWidth="1"/>
    <col min="8" max="8" width="9.375" style="1" customWidth="1"/>
    <col min="9" max="9" width="11.125" style="1" customWidth="1"/>
    <col min="10" max="16384" width="9.125" style="1" customWidth="1"/>
  </cols>
  <sheetData>
    <row r="2" spans="1:9" s="6" customFormat="1" ht="18.75" customHeight="1">
      <c r="A2" s="124" t="s">
        <v>0</v>
      </c>
      <c r="B2" s="125"/>
      <c r="C2" s="125"/>
      <c r="D2" s="125"/>
      <c r="E2" s="125"/>
      <c r="F2" s="125"/>
      <c r="G2" s="125"/>
      <c r="H2" s="125"/>
      <c r="I2" s="125"/>
    </row>
    <row r="3" spans="1:9" s="6" customFormat="1" ht="14.25" customHeight="1">
      <c r="A3" s="125"/>
      <c r="B3" s="125"/>
      <c r="C3" s="125"/>
      <c r="D3" s="125"/>
      <c r="E3" s="125"/>
      <c r="F3" s="125"/>
      <c r="G3" s="125"/>
      <c r="H3" s="125"/>
      <c r="I3" s="125"/>
    </row>
    <row r="4" spans="1:9" s="6" customFormat="1" ht="12" customHeight="1">
      <c r="A4" s="125"/>
      <c r="B4" s="125"/>
      <c r="C4" s="125"/>
      <c r="D4" s="125"/>
      <c r="E4" s="125"/>
      <c r="F4" s="125"/>
      <c r="G4" s="125"/>
      <c r="H4" s="125"/>
      <c r="I4" s="125"/>
    </row>
    <row r="5" s="126" customFormat="1" ht="13.5" customHeight="1"/>
    <row r="6" spans="1:9" s="6" customFormat="1" ht="24" customHeight="1">
      <c r="A6" s="144" t="s">
        <v>127</v>
      </c>
      <c r="B6" s="130" t="s">
        <v>116</v>
      </c>
      <c r="C6" s="130" t="s">
        <v>117</v>
      </c>
      <c r="D6" s="130" t="s">
        <v>115</v>
      </c>
      <c r="E6" s="130"/>
      <c r="F6" s="130" t="s">
        <v>126</v>
      </c>
      <c r="G6" s="130" t="s">
        <v>128</v>
      </c>
      <c r="H6" s="130"/>
      <c r="I6" s="130"/>
    </row>
    <row r="7" spans="1:9" s="6" customFormat="1" ht="15" customHeight="1">
      <c r="A7" s="145"/>
      <c r="B7" s="130"/>
      <c r="C7" s="130"/>
      <c r="D7" s="130"/>
      <c r="E7" s="130"/>
      <c r="F7" s="130"/>
      <c r="G7" s="130"/>
      <c r="H7" s="130" t="s">
        <v>2</v>
      </c>
      <c r="I7" s="130" t="s">
        <v>111</v>
      </c>
    </row>
    <row r="8" spans="1:9" s="6" customFormat="1" ht="28.5" customHeight="1">
      <c r="A8" s="145"/>
      <c r="B8" s="130"/>
      <c r="C8" s="130"/>
      <c r="D8" s="130"/>
      <c r="E8" s="130"/>
      <c r="F8" s="130"/>
      <c r="G8" s="130"/>
      <c r="H8" s="130"/>
      <c r="I8" s="130"/>
    </row>
    <row r="9" spans="1:9" s="6" customFormat="1" ht="45.75" customHeight="1">
      <c r="A9" s="145"/>
      <c r="B9" s="130"/>
      <c r="C9" s="130"/>
      <c r="D9" s="9" t="s">
        <v>119</v>
      </c>
      <c r="E9" s="7" t="s">
        <v>120</v>
      </c>
      <c r="F9" s="130"/>
      <c r="G9" s="130"/>
      <c r="H9" s="130"/>
      <c r="I9" s="130"/>
    </row>
    <row r="10" spans="1:9" s="6" customFormat="1" ht="15">
      <c r="A10" s="8">
        <v>1</v>
      </c>
      <c r="B10" s="7">
        <v>3</v>
      </c>
      <c r="C10" s="7">
        <v>4</v>
      </c>
      <c r="D10" s="7">
        <v>7</v>
      </c>
      <c r="E10" s="7">
        <v>8</v>
      </c>
      <c r="F10" s="7">
        <v>9</v>
      </c>
      <c r="G10" s="7">
        <v>10</v>
      </c>
      <c r="H10" s="7">
        <v>13</v>
      </c>
      <c r="I10" s="7">
        <v>14</v>
      </c>
    </row>
    <row r="11" spans="1:9" s="6" customFormat="1" ht="12" customHeight="1">
      <c r="A11" s="133" t="s">
        <v>147</v>
      </c>
      <c r="B11" s="133"/>
      <c r="C11" s="133"/>
      <c r="D11" s="133"/>
      <c r="E11" s="133"/>
      <c r="F11" s="133"/>
      <c r="G11" s="133"/>
      <c r="H11" s="133"/>
      <c r="I11" s="133"/>
    </row>
    <row r="12" spans="1:9" s="16" customFormat="1" ht="19.5" customHeight="1">
      <c r="A12" s="113">
        <v>1</v>
      </c>
      <c r="B12" s="110" t="s">
        <v>135</v>
      </c>
      <c r="C12" s="110" t="s">
        <v>60</v>
      </c>
      <c r="D12" s="111">
        <v>2016</v>
      </c>
      <c r="E12" s="111">
        <v>2016</v>
      </c>
      <c r="F12" s="14" t="s">
        <v>121</v>
      </c>
      <c r="G12" s="14">
        <v>0</v>
      </c>
      <c r="H12" s="14">
        <v>0</v>
      </c>
      <c r="I12" s="14">
        <v>0</v>
      </c>
    </row>
    <row r="13" spans="1:9" s="16" customFormat="1" ht="18.75" customHeight="1">
      <c r="A13" s="113"/>
      <c r="B13" s="110"/>
      <c r="C13" s="110"/>
      <c r="D13" s="111"/>
      <c r="E13" s="111"/>
      <c r="F13" s="14" t="s">
        <v>114</v>
      </c>
      <c r="G13" s="14">
        <v>70</v>
      </c>
      <c r="H13" s="14">
        <v>70</v>
      </c>
      <c r="I13" s="14">
        <v>0</v>
      </c>
    </row>
    <row r="14" spans="1:9" s="16" customFormat="1" ht="14.25" customHeight="1">
      <c r="A14" s="113"/>
      <c r="B14" s="110"/>
      <c r="C14" s="110"/>
      <c r="D14" s="111"/>
      <c r="E14" s="111"/>
      <c r="F14" s="14" t="s">
        <v>94</v>
      </c>
      <c r="G14" s="14">
        <v>0</v>
      </c>
      <c r="H14" s="14">
        <v>0</v>
      </c>
      <c r="I14" s="14">
        <v>0</v>
      </c>
    </row>
    <row r="15" spans="1:9" s="16" customFormat="1" ht="18" customHeight="1">
      <c r="A15" s="113"/>
      <c r="B15" s="110"/>
      <c r="C15" s="110"/>
      <c r="D15" s="111"/>
      <c r="E15" s="111"/>
      <c r="F15" s="14" t="s">
        <v>118</v>
      </c>
      <c r="G15" s="14">
        <f>SUM(G12:G14)</f>
        <v>70</v>
      </c>
      <c r="H15" s="14">
        <f>SUM(H12:H14)</f>
        <v>70</v>
      </c>
      <c r="I15" s="14">
        <f>SUM(I12:I14)</f>
        <v>0</v>
      </c>
    </row>
    <row r="16" spans="1:9" s="16" customFormat="1" ht="24" customHeight="1">
      <c r="A16" s="113">
        <v>2</v>
      </c>
      <c r="B16" s="110" t="s">
        <v>135</v>
      </c>
      <c r="C16" s="110" t="s">
        <v>59</v>
      </c>
      <c r="D16" s="111">
        <v>2016</v>
      </c>
      <c r="E16" s="111">
        <v>2016</v>
      </c>
      <c r="F16" s="14" t="s">
        <v>121</v>
      </c>
      <c r="G16" s="14">
        <v>0</v>
      </c>
      <c r="H16" s="14">
        <v>0</v>
      </c>
      <c r="I16" s="14">
        <v>0</v>
      </c>
    </row>
    <row r="17" spans="1:9" s="16" customFormat="1" ht="21" customHeight="1">
      <c r="A17" s="113"/>
      <c r="B17" s="110"/>
      <c r="C17" s="110"/>
      <c r="D17" s="111"/>
      <c r="E17" s="111"/>
      <c r="F17" s="14" t="s">
        <v>114</v>
      </c>
      <c r="G17" s="14">
        <v>80</v>
      </c>
      <c r="H17" s="14">
        <v>80</v>
      </c>
      <c r="I17" s="14">
        <v>0</v>
      </c>
    </row>
    <row r="18" spans="1:9" s="16" customFormat="1" ht="17.25" customHeight="1">
      <c r="A18" s="113"/>
      <c r="B18" s="110"/>
      <c r="C18" s="110"/>
      <c r="D18" s="111"/>
      <c r="E18" s="111"/>
      <c r="F18" s="14" t="s">
        <v>94</v>
      </c>
      <c r="G18" s="14">
        <v>0</v>
      </c>
      <c r="H18" s="14">
        <v>0</v>
      </c>
      <c r="I18" s="14">
        <v>0</v>
      </c>
    </row>
    <row r="19" spans="1:9" s="16" customFormat="1" ht="17.25" customHeight="1">
      <c r="A19" s="113"/>
      <c r="B19" s="110"/>
      <c r="C19" s="110"/>
      <c r="D19" s="111"/>
      <c r="E19" s="111"/>
      <c r="F19" s="14" t="s">
        <v>118</v>
      </c>
      <c r="G19" s="14">
        <f>SUM(G16:G18)</f>
        <v>80</v>
      </c>
      <c r="H19" s="14">
        <f>SUM(H16:H18)</f>
        <v>80</v>
      </c>
      <c r="I19" s="14">
        <f>SUM(I16:I18)</f>
        <v>0</v>
      </c>
    </row>
    <row r="20" spans="1:9" s="15" customFormat="1" ht="17.25" customHeight="1">
      <c r="A20" s="117">
        <v>3</v>
      </c>
      <c r="B20" s="110" t="s">
        <v>135</v>
      </c>
      <c r="C20" s="110" t="s">
        <v>61</v>
      </c>
      <c r="D20" s="114">
        <v>2016</v>
      </c>
      <c r="E20" s="111">
        <v>2016</v>
      </c>
      <c r="F20" s="14" t="s">
        <v>121</v>
      </c>
      <c r="G20" s="14">
        <v>0</v>
      </c>
      <c r="H20" s="14">
        <f>SUM(I20:I20)</f>
        <v>0</v>
      </c>
      <c r="I20" s="14">
        <v>0</v>
      </c>
    </row>
    <row r="21" spans="1:9" s="15" customFormat="1" ht="18.75" customHeight="1">
      <c r="A21" s="118"/>
      <c r="B21" s="110"/>
      <c r="C21" s="110"/>
      <c r="D21" s="115"/>
      <c r="E21" s="111"/>
      <c r="F21" s="14" t="s">
        <v>114</v>
      </c>
      <c r="G21" s="14">
        <v>43.2</v>
      </c>
      <c r="H21" s="14">
        <v>43.2</v>
      </c>
      <c r="I21" s="14">
        <v>0</v>
      </c>
    </row>
    <row r="22" spans="1:9" s="15" customFormat="1" ht="21" customHeight="1">
      <c r="A22" s="118"/>
      <c r="B22" s="110"/>
      <c r="C22" s="110"/>
      <c r="D22" s="115"/>
      <c r="E22" s="111"/>
      <c r="F22" s="14" t="s">
        <v>94</v>
      </c>
      <c r="G22" s="14">
        <v>0</v>
      </c>
      <c r="H22" s="14">
        <f>SUM(I22:I22)</f>
        <v>0</v>
      </c>
      <c r="I22" s="14">
        <v>0</v>
      </c>
    </row>
    <row r="23" spans="1:9" s="15" customFormat="1" ht="18" customHeight="1">
      <c r="A23" s="119"/>
      <c r="B23" s="110"/>
      <c r="C23" s="110"/>
      <c r="D23" s="116"/>
      <c r="E23" s="111"/>
      <c r="F23" s="14" t="s">
        <v>118</v>
      </c>
      <c r="G23" s="14">
        <f>SUM(G20:G22)</f>
        <v>43.2</v>
      </c>
      <c r="H23" s="14">
        <f>SUM(H20:H22)</f>
        <v>43.2</v>
      </c>
      <c r="I23" s="14">
        <f>SUM(I20:I22)</f>
        <v>0</v>
      </c>
    </row>
    <row r="24" spans="1:9" s="16" customFormat="1" ht="0.75" customHeight="1" hidden="1">
      <c r="A24" s="113">
        <v>4</v>
      </c>
      <c r="B24" s="110" t="s">
        <v>135</v>
      </c>
      <c r="C24" s="110"/>
      <c r="D24" s="111">
        <v>2016</v>
      </c>
      <c r="E24" s="111">
        <v>2016</v>
      </c>
      <c r="F24" s="14" t="s">
        <v>121</v>
      </c>
      <c r="G24" s="14">
        <v>0</v>
      </c>
      <c r="H24" s="14">
        <v>0</v>
      </c>
      <c r="I24" s="14">
        <v>0</v>
      </c>
    </row>
    <row r="25" spans="1:9" s="16" customFormat="1" ht="18" customHeight="1" hidden="1">
      <c r="A25" s="113"/>
      <c r="B25" s="110"/>
      <c r="C25" s="110"/>
      <c r="D25" s="111"/>
      <c r="E25" s="111"/>
      <c r="F25" s="14" t="s">
        <v>114</v>
      </c>
      <c r="G25" s="14">
        <v>0</v>
      </c>
      <c r="H25" s="14">
        <v>0</v>
      </c>
      <c r="I25" s="14">
        <v>0</v>
      </c>
    </row>
    <row r="26" spans="1:9" s="16" customFormat="1" ht="15" customHeight="1" hidden="1">
      <c r="A26" s="113"/>
      <c r="B26" s="110"/>
      <c r="C26" s="110"/>
      <c r="D26" s="111"/>
      <c r="E26" s="111"/>
      <c r="F26" s="14" t="s">
        <v>94</v>
      </c>
      <c r="G26" s="14">
        <v>0</v>
      </c>
      <c r="H26" s="14">
        <v>0</v>
      </c>
      <c r="I26" s="14">
        <v>0</v>
      </c>
    </row>
    <row r="27" spans="1:9" s="16" customFormat="1" ht="15" customHeight="1" hidden="1">
      <c r="A27" s="113"/>
      <c r="B27" s="110"/>
      <c r="C27" s="110"/>
      <c r="D27" s="111"/>
      <c r="E27" s="111"/>
      <c r="F27" s="14" t="s">
        <v>118</v>
      </c>
      <c r="G27" s="14">
        <f>SUM(G24:G26)</f>
        <v>0</v>
      </c>
      <c r="H27" s="14">
        <f>SUM(H24:H26)</f>
        <v>0</v>
      </c>
      <c r="I27" s="14">
        <f>SUM(I24:I26)</f>
        <v>0</v>
      </c>
    </row>
    <row r="28" spans="1:9" s="16" customFormat="1" ht="15.75" customHeight="1">
      <c r="A28" s="113"/>
      <c r="B28" s="110"/>
      <c r="C28" s="110"/>
      <c r="D28" s="111"/>
      <c r="E28" s="111"/>
      <c r="F28" s="14" t="s">
        <v>161</v>
      </c>
      <c r="G28" s="14">
        <f>SUM(G27,G23,G19,G15)</f>
        <v>193.2</v>
      </c>
      <c r="H28" s="14">
        <f>SUM(H27,H23,H19,H15)</f>
        <v>193.2</v>
      </c>
      <c r="I28" s="14">
        <f>SUM(I27,I23,I19,I15)</f>
        <v>0</v>
      </c>
    </row>
    <row r="29" spans="1:9" s="6" customFormat="1" ht="12" customHeight="1">
      <c r="A29" s="106" t="s">
        <v>102</v>
      </c>
      <c r="B29" s="106"/>
      <c r="C29" s="106"/>
      <c r="D29" s="106"/>
      <c r="E29" s="106"/>
      <c r="F29" s="106"/>
      <c r="G29" s="106"/>
      <c r="H29" s="106"/>
      <c r="I29" s="106"/>
    </row>
    <row r="30" spans="1:9" s="6" customFormat="1" ht="20.25" customHeight="1">
      <c r="A30" s="117">
        <v>5</v>
      </c>
      <c r="B30" s="120" t="s">
        <v>135</v>
      </c>
      <c r="C30" s="120" t="s">
        <v>62</v>
      </c>
      <c r="D30" s="107">
        <v>2016</v>
      </c>
      <c r="E30" s="107">
        <v>2016</v>
      </c>
      <c r="F30" s="14" t="s">
        <v>98</v>
      </c>
      <c r="G30" s="14">
        <v>0</v>
      </c>
      <c r="H30" s="14">
        <v>0</v>
      </c>
      <c r="I30" s="14">
        <v>0</v>
      </c>
    </row>
    <row r="31" spans="1:9" s="6" customFormat="1" ht="18" customHeight="1">
      <c r="A31" s="118"/>
      <c r="B31" s="121"/>
      <c r="C31" s="121"/>
      <c r="D31" s="108"/>
      <c r="E31" s="108"/>
      <c r="F31" s="14" t="s">
        <v>114</v>
      </c>
      <c r="G31" s="14">
        <v>13</v>
      </c>
      <c r="H31" s="14">
        <v>13</v>
      </c>
      <c r="I31" s="14">
        <v>0</v>
      </c>
    </row>
    <row r="32" spans="1:9" s="6" customFormat="1" ht="18" customHeight="1">
      <c r="A32" s="118"/>
      <c r="B32" s="121"/>
      <c r="C32" s="121"/>
      <c r="D32" s="108"/>
      <c r="E32" s="108"/>
      <c r="F32" s="14" t="s">
        <v>94</v>
      </c>
      <c r="G32" s="14">
        <v>0</v>
      </c>
      <c r="H32" s="14">
        <v>0</v>
      </c>
      <c r="I32" s="14">
        <v>0</v>
      </c>
    </row>
    <row r="33" spans="1:9" s="6" customFormat="1" ht="15.75" customHeight="1">
      <c r="A33" s="118"/>
      <c r="B33" s="121"/>
      <c r="C33" s="121"/>
      <c r="D33" s="108"/>
      <c r="E33" s="108"/>
      <c r="F33" s="14" t="s">
        <v>118</v>
      </c>
      <c r="G33" s="14">
        <f>SUM(G30:G32)</f>
        <v>13</v>
      </c>
      <c r="H33" s="14">
        <f>SUM(H30:H32)</f>
        <v>13</v>
      </c>
      <c r="I33" s="14">
        <f>SUM(I30:I32)</f>
        <v>0</v>
      </c>
    </row>
    <row r="34" spans="1:9" s="6" customFormat="1" ht="20.25" customHeight="1">
      <c r="A34" s="117">
        <v>6</v>
      </c>
      <c r="B34" s="120" t="s">
        <v>135</v>
      </c>
      <c r="C34" s="120" t="s">
        <v>63</v>
      </c>
      <c r="D34" s="107">
        <v>2016</v>
      </c>
      <c r="E34" s="107">
        <v>2016</v>
      </c>
      <c r="F34" s="14" t="s">
        <v>98</v>
      </c>
      <c r="G34" s="14">
        <v>0</v>
      </c>
      <c r="H34" s="14">
        <v>0</v>
      </c>
      <c r="I34" s="14">
        <v>0</v>
      </c>
    </row>
    <row r="35" spans="1:9" s="6" customFormat="1" ht="18" customHeight="1">
      <c r="A35" s="118"/>
      <c r="B35" s="121"/>
      <c r="C35" s="121"/>
      <c r="D35" s="108"/>
      <c r="E35" s="108"/>
      <c r="F35" s="14" t="s">
        <v>114</v>
      </c>
      <c r="G35" s="14">
        <v>21</v>
      </c>
      <c r="H35" s="14">
        <v>21</v>
      </c>
      <c r="I35" s="14">
        <v>0</v>
      </c>
    </row>
    <row r="36" spans="1:9" s="6" customFormat="1" ht="18" customHeight="1">
      <c r="A36" s="118"/>
      <c r="B36" s="121"/>
      <c r="C36" s="121"/>
      <c r="D36" s="108"/>
      <c r="E36" s="108"/>
      <c r="F36" s="14" t="s">
        <v>94</v>
      </c>
      <c r="G36" s="14">
        <v>0</v>
      </c>
      <c r="H36" s="14">
        <v>0</v>
      </c>
      <c r="I36" s="14">
        <v>0</v>
      </c>
    </row>
    <row r="37" spans="1:9" s="6" customFormat="1" ht="15.75" customHeight="1">
      <c r="A37" s="118"/>
      <c r="B37" s="121"/>
      <c r="C37" s="121"/>
      <c r="D37" s="108"/>
      <c r="E37" s="108"/>
      <c r="F37" s="14" t="s">
        <v>118</v>
      </c>
      <c r="G37" s="14">
        <f>SUM(G34:G36)</f>
        <v>21</v>
      </c>
      <c r="H37" s="14">
        <f>SUM(H34:H36)</f>
        <v>21</v>
      </c>
      <c r="I37" s="14">
        <f>SUM(I34:I36)</f>
        <v>0</v>
      </c>
    </row>
    <row r="38" spans="1:9" s="6" customFormat="1" ht="16.5" customHeight="1">
      <c r="A38" s="119"/>
      <c r="B38" s="122"/>
      <c r="C38" s="122"/>
      <c r="D38" s="109"/>
      <c r="E38" s="109"/>
      <c r="F38" s="14" t="s">
        <v>161</v>
      </c>
      <c r="G38" s="14">
        <f>SUM(G37,G33)</f>
        <v>34</v>
      </c>
      <c r="H38" s="14">
        <f>SUM(H37,H33)</f>
        <v>34</v>
      </c>
      <c r="I38" s="14">
        <f>SUM(I37,I33)</f>
        <v>0</v>
      </c>
    </row>
    <row r="39" spans="1:9" s="6" customFormat="1" ht="12" customHeight="1">
      <c r="A39" s="106" t="s">
        <v>65</v>
      </c>
      <c r="B39" s="106"/>
      <c r="C39" s="106"/>
      <c r="D39" s="106"/>
      <c r="E39" s="106"/>
      <c r="F39" s="106"/>
      <c r="G39" s="106"/>
      <c r="H39" s="106"/>
      <c r="I39" s="106"/>
    </row>
    <row r="40" spans="1:9" s="6" customFormat="1" ht="14.25" customHeight="1">
      <c r="A40" s="117">
        <v>7</v>
      </c>
      <c r="B40" s="120" t="s">
        <v>135</v>
      </c>
      <c r="C40" s="120" t="s">
        <v>66</v>
      </c>
      <c r="D40" s="107">
        <v>2016</v>
      </c>
      <c r="E40" s="107">
        <v>2016</v>
      </c>
      <c r="F40" s="14" t="s">
        <v>98</v>
      </c>
      <c r="G40" s="14">
        <v>0</v>
      </c>
      <c r="H40" s="14">
        <v>0</v>
      </c>
      <c r="I40" s="14">
        <v>0</v>
      </c>
    </row>
    <row r="41" spans="1:9" s="6" customFormat="1" ht="15" customHeight="1">
      <c r="A41" s="118"/>
      <c r="B41" s="121"/>
      <c r="C41" s="121"/>
      <c r="D41" s="108"/>
      <c r="E41" s="108"/>
      <c r="F41" s="14" t="s">
        <v>114</v>
      </c>
      <c r="G41" s="14">
        <v>100</v>
      </c>
      <c r="H41" s="14">
        <v>100</v>
      </c>
      <c r="I41" s="14">
        <v>0</v>
      </c>
    </row>
    <row r="42" spans="1:9" s="6" customFormat="1" ht="15" customHeight="1">
      <c r="A42" s="118"/>
      <c r="B42" s="121"/>
      <c r="C42" s="121"/>
      <c r="D42" s="108"/>
      <c r="E42" s="108"/>
      <c r="F42" s="14" t="s">
        <v>94</v>
      </c>
      <c r="G42" s="14">
        <v>600</v>
      </c>
      <c r="H42" s="14">
        <v>600</v>
      </c>
      <c r="I42" s="14">
        <v>0</v>
      </c>
    </row>
    <row r="43" spans="1:9" s="6" customFormat="1" ht="15" customHeight="1">
      <c r="A43" s="118"/>
      <c r="B43" s="121"/>
      <c r="C43" s="121"/>
      <c r="D43" s="108"/>
      <c r="E43" s="108"/>
      <c r="F43" s="14" t="s">
        <v>118</v>
      </c>
      <c r="G43" s="14">
        <f>SUM(G40:G42)</f>
        <v>700</v>
      </c>
      <c r="H43" s="14">
        <f>SUM(H40:H42)</f>
        <v>700</v>
      </c>
      <c r="I43" s="14">
        <f>SUM(I40:I42)</f>
        <v>0</v>
      </c>
    </row>
    <row r="44" spans="1:9" s="6" customFormat="1" ht="13.5" customHeight="1">
      <c r="A44" s="119"/>
      <c r="B44" s="122"/>
      <c r="C44" s="122"/>
      <c r="D44" s="109"/>
      <c r="E44" s="109"/>
      <c r="F44" s="14" t="s">
        <v>161</v>
      </c>
      <c r="G44" s="14">
        <f>SUM(G43)</f>
        <v>700</v>
      </c>
      <c r="H44" s="14">
        <f>SUM(H43)</f>
        <v>700</v>
      </c>
      <c r="I44" s="14">
        <f>SUM(I43)</f>
        <v>0</v>
      </c>
    </row>
    <row r="45" spans="1:9" s="6" customFormat="1" ht="12" customHeight="1">
      <c r="A45" s="106" t="s">
        <v>150</v>
      </c>
      <c r="B45" s="106"/>
      <c r="C45" s="106"/>
      <c r="D45" s="106"/>
      <c r="E45" s="106"/>
      <c r="F45" s="106"/>
      <c r="G45" s="106"/>
      <c r="H45" s="106"/>
      <c r="I45" s="106"/>
    </row>
    <row r="46" spans="1:9" s="15" customFormat="1" ht="28.5" customHeight="1">
      <c r="A46" s="113">
        <v>8</v>
      </c>
      <c r="B46" s="110" t="s">
        <v>135</v>
      </c>
      <c r="C46" s="110" t="s">
        <v>64</v>
      </c>
      <c r="D46" s="120">
        <v>2016</v>
      </c>
      <c r="E46" s="111">
        <v>2016</v>
      </c>
      <c r="F46" s="21" t="s">
        <v>121</v>
      </c>
      <c r="G46" s="14">
        <v>0</v>
      </c>
      <c r="H46" s="14">
        <v>0</v>
      </c>
      <c r="I46" s="14">
        <v>0</v>
      </c>
    </row>
    <row r="47" spans="1:9" s="15" customFormat="1" ht="24" customHeight="1">
      <c r="A47" s="113"/>
      <c r="B47" s="110"/>
      <c r="C47" s="110"/>
      <c r="D47" s="121"/>
      <c r="E47" s="111"/>
      <c r="F47" s="21" t="s">
        <v>114</v>
      </c>
      <c r="G47" s="14">
        <v>100</v>
      </c>
      <c r="H47" s="14">
        <v>100</v>
      </c>
      <c r="I47" s="14">
        <v>0</v>
      </c>
    </row>
    <row r="48" spans="1:9" s="15" customFormat="1" ht="16.5" customHeight="1">
      <c r="A48" s="113"/>
      <c r="B48" s="110"/>
      <c r="C48" s="110"/>
      <c r="D48" s="121"/>
      <c r="E48" s="111"/>
      <c r="F48" s="21" t="s">
        <v>94</v>
      </c>
      <c r="G48" s="14">
        <v>0</v>
      </c>
      <c r="H48" s="14">
        <v>0</v>
      </c>
      <c r="I48" s="14">
        <v>0</v>
      </c>
    </row>
    <row r="49" spans="1:9" s="15" customFormat="1" ht="16.5" customHeight="1">
      <c r="A49" s="113"/>
      <c r="B49" s="110"/>
      <c r="C49" s="110"/>
      <c r="D49" s="121"/>
      <c r="E49" s="111"/>
      <c r="F49" s="21" t="s">
        <v>118</v>
      </c>
      <c r="G49" s="14">
        <f>SUM(G45:G47)</f>
        <v>100</v>
      </c>
      <c r="H49" s="14">
        <f>SUM(H45:H47)</f>
        <v>100</v>
      </c>
      <c r="I49" s="14">
        <f>SUM(I45:I47)</f>
        <v>0</v>
      </c>
    </row>
    <row r="50" spans="1:9" s="15" customFormat="1" ht="19.5" customHeight="1">
      <c r="A50" s="113"/>
      <c r="B50" s="110"/>
      <c r="C50" s="110"/>
      <c r="D50" s="122"/>
      <c r="E50" s="111"/>
      <c r="F50" s="21" t="s">
        <v>161</v>
      </c>
      <c r="G50" s="14">
        <f>SUM(G49)</f>
        <v>100</v>
      </c>
      <c r="H50" s="14">
        <f>SUM(H49)</f>
        <v>100</v>
      </c>
      <c r="I50" s="14">
        <f>SUM(I49)</f>
        <v>0</v>
      </c>
    </row>
    <row r="51" spans="1:9" s="6" customFormat="1" ht="12" customHeight="1">
      <c r="A51" s="106" t="s">
        <v>152</v>
      </c>
      <c r="B51" s="106"/>
      <c r="C51" s="106"/>
      <c r="D51" s="106"/>
      <c r="E51" s="106"/>
      <c r="F51" s="106"/>
      <c r="G51" s="106"/>
      <c r="H51" s="106"/>
      <c r="I51" s="106"/>
    </row>
    <row r="52" spans="1:9" s="15" customFormat="1" ht="21" customHeight="1">
      <c r="A52" s="113">
        <v>9</v>
      </c>
      <c r="B52" s="110" t="s">
        <v>135</v>
      </c>
      <c r="C52" s="110" t="s">
        <v>200</v>
      </c>
      <c r="D52" s="111">
        <v>2016</v>
      </c>
      <c r="E52" s="111">
        <v>2016</v>
      </c>
      <c r="F52" s="21" t="s">
        <v>121</v>
      </c>
      <c r="G52" s="14">
        <v>0</v>
      </c>
      <c r="H52" s="14">
        <v>0</v>
      </c>
      <c r="I52" s="14">
        <v>0</v>
      </c>
    </row>
    <row r="53" spans="1:9" s="15" customFormat="1" ht="18.75" customHeight="1">
      <c r="A53" s="113"/>
      <c r="B53" s="110"/>
      <c r="C53" s="110"/>
      <c r="D53" s="111"/>
      <c r="E53" s="111"/>
      <c r="F53" s="21" t="s">
        <v>114</v>
      </c>
      <c r="G53" s="14">
        <v>40</v>
      </c>
      <c r="H53" s="14">
        <v>40</v>
      </c>
      <c r="I53" s="14">
        <v>0</v>
      </c>
    </row>
    <row r="54" spans="1:9" s="15" customFormat="1" ht="18" customHeight="1">
      <c r="A54" s="113"/>
      <c r="B54" s="110"/>
      <c r="C54" s="110"/>
      <c r="D54" s="111"/>
      <c r="E54" s="111"/>
      <c r="F54" s="21" t="s">
        <v>94</v>
      </c>
      <c r="G54" s="14">
        <v>0</v>
      </c>
      <c r="H54" s="14">
        <v>0</v>
      </c>
      <c r="I54" s="14">
        <v>0</v>
      </c>
    </row>
    <row r="55" spans="1:9" s="15" customFormat="1" ht="20.25" customHeight="1">
      <c r="A55" s="113"/>
      <c r="B55" s="110" t="s">
        <v>135</v>
      </c>
      <c r="C55" s="110" t="s">
        <v>144</v>
      </c>
      <c r="D55" s="111">
        <v>2011</v>
      </c>
      <c r="E55" s="111">
        <v>2015</v>
      </c>
      <c r="F55" s="21" t="s">
        <v>118</v>
      </c>
      <c r="G55" s="14">
        <f>SUM(G52:G54)</f>
        <v>40</v>
      </c>
      <c r="H55" s="14">
        <f>SUM(H52:H54)</f>
        <v>40</v>
      </c>
      <c r="I55" s="14">
        <v>0</v>
      </c>
    </row>
    <row r="56" spans="1:9" s="6" customFormat="1" ht="21" customHeight="1">
      <c r="A56" s="22"/>
      <c r="B56" s="21"/>
      <c r="C56" s="21"/>
      <c r="D56" s="21"/>
      <c r="E56" s="21"/>
      <c r="F56" s="21" t="s">
        <v>161</v>
      </c>
      <c r="G56" s="14">
        <f>G55</f>
        <v>40</v>
      </c>
      <c r="H56" s="14">
        <f>H55</f>
        <v>40</v>
      </c>
      <c r="I56" s="14">
        <f>I55</f>
        <v>0</v>
      </c>
    </row>
    <row r="57" spans="1:9" s="6" customFormat="1" ht="12" customHeight="1">
      <c r="A57" s="106" t="s">
        <v>3</v>
      </c>
      <c r="B57" s="106"/>
      <c r="C57" s="106"/>
      <c r="D57" s="106"/>
      <c r="E57" s="106"/>
      <c r="F57" s="106"/>
      <c r="G57" s="106"/>
      <c r="H57" s="106"/>
      <c r="I57" s="106"/>
    </row>
    <row r="58" spans="1:9" s="15" customFormat="1" ht="32.25" customHeight="1">
      <c r="A58" s="113">
        <v>10</v>
      </c>
      <c r="B58" s="110" t="s">
        <v>135</v>
      </c>
      <c r="C58" s="110" t="s">
        <v>67</v>
      </c>
      <c r="D58" s="111">
        <v>2016</v>
      </c>
      <c r="E58" s="111">
        <v>2016</v>
      </c>
      <c r="F58" s="21" t="s">
        <v>121</v>
      </c>
      <c r="G58" s="14">
        <v>0</v>
      </c>
      <c r="H58" s="14">
        <v>0</v>
      </c>
      <c r="I58" s="14">
        <v>0</v>
      </c>
    </row>
    <row r="59" spans="1:9" s="15" customFormat="1" ht="18.75" customHeight="1">
      <c r="A59" s="113"/>
      <c r="B59" s="110"/>
      <c r="C59" s="110"/>
      <c r="D59" s="111"/>
      <c r="E59" s="111"/>
      <c r="F59" s="21" t="s">
        <v>114</v>
      </c>
      <c r="G59" s="14">
        <v>30</v>
      </c>
      <c r="H59" s="14">
        <v>30</v>
      </c>
      <c r="I59" s="14">
        <v>0</v>
      </c>
    </row>
    <row r="60" spans="1:9" s="15" customFormat="1" ht="21.75" customHeight="1">
      <c r="A60" s="113"/>
      <c r="B60" s="110"/>
      <c r="C60" s="110"/>
      <c r="D60" s="111"/>
      <c r="E60" s="111"/>
      <c r="F60" s="21" t="s">
        <v>94</v>
      </c>
      <c r="G60" s="14">
        <v>0</v>
      </c>
      <c r="H60" s="14">
        <v>0</v>
      </c>
      <c r="I60" s="14">
        <v>0</v>
      </c>
    </row>
    <row r="61" spans="1:9" s="15" customFormat="1" ht="26.25" customHeight="1">
      <c r="A61" s="113"/>
      <c r="B61" s="110" t="s">
        <v>135</v>
      </c>
      <c r="C61" s="110"/>
      <c r="D61" s="111">
        <v>2011</v>
      </c>
      <c r="E61" s="111">
        <v>2015</v>
      </c>
      <c r="F61" s="21" t="s">
        <v>118</v>
      </c>
      <c r="G61" s="14">
        <f>SUM(G58:G60)</f>
        <v>30</v>
      </c>
      <c r="H61" s="14">
        <f>SUM(H58:H60)</f>
        <v>30</v>
      </c>
      <c r="I61" s="14">
        <v>0</v>
      </c>
    </row>
    <row r="62" spans="1:9" s="6" customFormat="1" ht="21" customHeight="1">
      <c r="A62" s="22"/>
      <c r="B62" s="21"/>
      <c r="C62" s="21"/>
      <c r="D62" s="21"/>
      <c r="E62" s="21"/>
      <c r="F62" s="21" t="s">
        <v>161</v>
      </c>
      <c r="G62" s="14">
        <f>G61</f>
        <v>30</v>
      </c>
      <c r="H62" s="14">
        <f>H61</f>
        <v>30</v>
      </c>
      <c r="I62" s="14">
        <f>I61</f>
        <v>0</v>
      </c>
    </row>
    <row r="63" spans="1:9" s="6" customFormat="1" ht="30">
      <c r="A63" s="25"/>
      <c r="B63" s="25"/>
      <c r="C63" s="25"/>
      <c r="D63" s="25"/>
      <c r="E63" s="25"/>
      <c r="F63" s="30" t="s">
        <v>155</v>
      </c>
      <c r="G63" s="31">
        <f>SUM(G28+G38+G44+G50+G56+G62)</f>
        <v>1097.2</v>
      </c>
      <c r="H63" s="31">
        <f>SUM(H28+H38+H44+H50+H56+H62)</f>
        <v>1097.2</v>
      </c>
      <c r="I63" s="31">
        <f>SUM(I28+I38+I44+I50+I56+I62)</f>
        <v>0</v>
      </c>
    </row>
    <row r="64" spans="1:9" s="6" customFormat="1" ht="14.25">
      <c r="A64" s="27"/>
      <c r="B64" s="27"/>
      <c r="C64" s="27"/>
      <c r="D64" s="27"/>
      <c r="E64" s="27"/>
      <c r="F64" s="27"/>
      <c r="G64" s="28"/>
      <c r="H64" s="28"/>
      <c r="I64" s="28"/>
    </row>
    <row r="65" spans="1:9" s="6" customFormat="1" ht="12.75" customHeight="1">
      <c r="A65" s="27"/>
      <c r="B65" s="27"/>
      <c r="C65" s="27"/>
      <c r="D65" s="27"/>
      <c r="E65" s="27"/>
      <c r="F65" s="27"/>
      <c r="G65" s="27"/>
      <c r="H65" s="27"/>
      <c r="I65" s="27"/>
    </row>
    <row r="66" spans="1:9" s="24" customFormat="1" ht="14.25">
      <c r="A66" s="29"/>
      <c r="B66" s="29"/>
      <c r="C66" s="29"/>
      <c r="D66" s="29"/>
      <c r="E66" s="29"/>
      <c r="F66" s="29"/>
      <c r="G66" s="29"/>
      <c r="H66" s="29"/>
      <c r="I66" s="29"/>
    </row>
    <row r="67" spans="1:9" s="24" customFormat="1" ht="14.25">
      <c r="A67" s="29"/>
      <c r="B67" s="29"/>
      <c r="C67" s="29"/>
      <c r="D67" s="29"/>
      <c r="E67" s="29"/>
      <c r="F67" s="29"/>
      <c r="G67" s="29"/>
      <c r="H67" s="29"/>
      <c r="I67" s="29"/>
    </row>
    <row r="68" spans="1:9" s="6" customFormat="1" ht="14.25">
      <c r="A68" s="27"/>
      <c r="B68" s="27"/>
      <c r="C68" s="27"/>
      <c r="D68" s="27"/>
      <c r="E68" s="29"/>
      <c r="F68" s="29"/>
      <c r="G68" s="29"/>
      <c r="H68" s="29"/>
      <c r="I68" s="29"/>
    </row>
    <row r="69" spans="1:9" s="6" customFormat="1" ht="14.25">
      <c r="A69" s="27"/>
      <c r="B69" s="27"/>
      <c r="C69" s="27"/>
      <c r="D69" s="27"/>
      <c r="E69" s="29"/>
      <c r="F69" s="33"/>
      <c r="G69" s="29"/>
      <c r="H69" s="29"/>
      <c r="I69" s="29"/>
    </row>
    <row r="70" spans="1:9" s="6" customFormat="1" ht="14.25">
      <c r="A70" s="27"/>
      <c r="B70" s="27"/>
      <c r="C70" s="27"/>
      <c r="D70" s="27"/>
      <c r="E70" s="29"/>
      <c r="F70" s="33"/>
      <c r="G70" s="29"/>
      <c r="H70" s="29"/>
      <c r="I70" s="29"/>
    </row>
    <row r="71" spans="1:9" s="6" customFormat="1" ht="14.25">
      <c r="A71" s="27"/>
      <c r="B71" s="27"/>
      <c r="C71" s="27"/>
      <c r="D71" s="27"/>
      <c r="E71" s="29"/>
      <c r="F71" s="33"/>
      <c r="G71" s="29"/>
      <c r="H71" s="29"/>
      <c r="I71" s="29"/>
    </row>
    <row r="72" spans="1:9" s="6" customFormat="1" ht="14.25">
      <c r="A72" s="27"/>
      <c r="B72" s="27"/>
      <c r="C72" s="27"/>
      <c r="D72" s="27"/>
      <c r="E72" s="29"/>
      <c r="F72" s="33"/>
      <c r="G72" s="29"/>
      <c r="H72" s="29"/>
      <c r="I72" s="29"/>
    </row>
    <row r="73" spans="1:9" s="6" customFormat="1" ht="14.25">
      <c r="A73" s="27"/>
      <c r="B73" s="27"/>
      <c r="C73" s="27"/>
      <c r="D73" s="27"/>
      <c r="E73" s="29"/>
      <c r="F73" s="33"/>
      <c r="G73" s="29"/>
      <c r="H73" s="29"/>
      <c r="I73" s="29"/>
    </row>
    <row r="74" spans="1:9" s="6" customFormat="1" ht="14.25">
      <c r="A74" s="27"/>
      <c r="B74" s="27"/>
      <c r="C74" s="27"/>
      <c r="D74" s="27"/>
      <c r="E74" s="29"/>
      <c r="F74" s="33"/>
      <c r="G74" s="29"/>
      <c r="H74" s="29"/>
      <c r="I74" s="29"/>
    </row>
    <row r="75" spans="1:9" s="6" customFormat="1" ht="14.25">
      <c r="A75" s="27"/>
      <c r="B75" s="27"/>
      <c r="C75" s="27"/>
      <c r="D75" s="27"/>
      <c r="E75" s="29"/>
      <c r="F75" s="33"/>
      <c r="G75" s="29"/>
      <c r="H75" s="29"/>
      <c r="I75" s="29"/>
    </row>
    <row r="76" spans="1:9" s="6" customFormat="1" ht="14.25">
      <c r="A76" s="27"/>
      <c r="B76" s="27"/>
      <c r="C76" s="27"/>
      <c r="D76" s="27"/>
      <c r="E76" s="29"/>
      <c r="F76" s="33"/>
      <c r="G76" s="29"/>
      <c r="H76" s="29"/>
      <c r="I76" s="29"/>
    </row>
    <row r="77" spans="1:9" s="6" customFormat="1" ht="14.25">
      <c r="A77" s="27"/>
      <c r="B77" s="27"/>
      <c r="C77" s="27"/>
      <c r="D77" s="27"/>
      <c r="E77" s="29"/>
      <c r="F77" s="33"/>
      <c r="G77" s="29"/>
      <c r="H77" s="29"/>
      <c r="I77" s="29"/>
    </row>
    <row r="78" spans="1:9" s="6" customFormat="1" ht="14.25">
      <c r="A78" s="27"/>
      <c r="B78" s="27"/>
      <c r="C78" s="27"/>
      <c r="D78" s="27"/>
      <c r="E78" s="29"/>
      <c r="F78" s="33"/>
      <c r="G78" s="29"/>
      <c r="H78" s="29"/>
      <c r="I78" s="29"/>
    </row>
    <row r="79" spans="5:9" s="6" customFormat="1" ht="14.25">
      <c r="E79" s="24"/>
      <c r="F79" s="24"/>
      <c r="G79" s="24"/>
      <c r="H79" s="24"/>
      <c r="I79" s="24"/>
    </row>
    <row r="80" spans="5:9" s="6" customFormat="1" ht="14.25">
      <c r="E80" s="24"/>
      <c r="F80" s="24"/>
      <c r="G80" s="24"/>
      <c r="H80" s="24"/>
      <c r="I80" s="24"/>
    </row>
    <row r="81" spans="5:9" s="6" customFormat="1" ht="14.25">
      <c r="E81" s="24"/>
      <c r="F81" s="24"/>
      <c r="G81" s="24"/>
      <c r="H81" s="24"/>
      <c r="I81" s="24"/>
    </row>
    <row r="82" ht="16.5">
      <c r="G82" s="2"/>
    </row>
    <row r="83" spans="6:7" ht="16.5">
      <c r="F83" s="4"/>
      <c r="G83" s="5"/>
    </row>
    <row r="84" spans="6:7" ht="16.5">
      <c r="F84" s="4"/>
      <c r="G84" s="5"/>
    </row>
    <row r="85" spans="6:7" ht="16.5">
      <c r="F85" s="4"/>
      <c r="G85" s="5"/>
    </row>
    <row r="86" spans="6:7" ht="16.5">
      <c r="F86" s="4"/>
      <c r="G86" s="5"/>
    </row>
    <row r="87" spans="6:7" ht="16.5">
      <c r="F87" s="4"/>
      <c r="G87" s="5"/>
    </row>
    <row r="88" spans="6:7" ht="16.5">
      <c r="F88" s="4"/>
      <c r="G88" s="5"/>
    </row>
    <row r="89" spans="6:7" ht="16.5">
      <c r="F89" s="4"/>
      <c r="G89" s="5"/>
    </row>
    <row r="90" spans="6:7" ht="16.5">
      <c r="F90" s="4"/>
      <c r="G90" s="5"/>
    </row>
    <row r="91" spans="6:7" ht="16.5">
      <c r="F91" s="4"/>
      <c r="G91" s="5"/>
    </row>
    <row r="92" spans="6:7" ht="16.5">
      <c r="F92" s="4"/>
      <c r="G92" s="5"/>
    </row>
  </sheetData>
  <sheetProtection/>
  <mergeCells count="67">
    <mergeCell ref="A2:I4"/>
    <mergeCell ref="A5:IV5"/>
    <mergeCell ref="A6:A9"/>
    <mergeCell ref="B6:B9"/>
    <mergeCell ref="C6:C9"/>
    <mergeCell ref="I7:I9"/>
    <mergeCell ref="G6:G9"/>
    <mergeCell ref="F6:F9"/>
    <mergeCell ref="H7:H9"/>
    <mergeCell ref="H6:I6"/>
    <mergeCell ref="D6:E8"/>
    <mergeCell ref="A20:A23"/>
    <mergeCell ref="C12:C15"/>
    <mergeCell ref="D12:D15"/>
    <mergeCell ref="C16:C19"/>
    <mergeCell ref="D16:D19"/>
    <mergeCell ref="E16:E19"/>
    <mergeCell ref="A11:I11"/>
    <mergeCell ref="A12:A15"/>
    <mergeCell ref="B12:B15"/>
    <mergeCell ref="E12:E15"/>
    <mergeCell ref="D24:D28"/>
    <mergeCell ref="E24:E28"/>
    <mergeCell ref="A29:I29"/>
    <mergeCell ref="B20:B23"/>
    <mergeCell ref="C20:C23"/>
    <mergeCell ref="D20:D23"/>
    <mergeCell ref="E20:E23"/>
    <mergeCell ref="E46:E50"/>
    <mergeCell ref="A16:A19"/>
    <mergeCell ref="B16:B19"/>
    <mergeCell ref="A34:A38"/>
    <mergeCell ref="B34:B38"/>
    <mergeCell ref="C34:C38"/>
    <mergeCell ref="D34:D38"/>
    <mergeCell ref="A24:A28"/>
    <mergeCell ref="B24:B28"/>
    <mergeCell ref="C24:C28"/>
    <mergeCell ref="A58:A61"/>
    <mergeCell ref="B58:B61"/>
    <mergeCell ref="C58:C61"/>
    <mergeCell ref="D58:D61"/>
    <mergeCell ref="E58:E61"/>
    <mergeCell ref="E34:E38"/>
    <mergeCell ref="A51:I51"/>
    <mergeCell ref="A52:A55"/>
    <mergeCell ref="B52:B55"/>
    <mergeCell ref="C52:C55"/>
    <mergeCell ref="A57:I57"/>
    <mergeCell ref="A40:A44"/>
    <mergeCell ref="A45:I45"/>
    <mergeCell ref="A46:A50"/>
    <mergeCell ref="B46:B50"/>
    <mergeCell ref="C46:C50"/>
    <mergeCell ref="D46:D50"/>
    <mergeCell ref="D52:D55"/>
    <mergeCell ref="E52:E55"/>
    <mergeCell ref="E40:E44"/>
    <mergeCell ref="E30:E33"/>
    <mergeCell ref="A30:A33"/>
    <mergeCell ref="B30:B33"/>
    <mergeCell ref="C30:C33"/>
    <mergeCell ref="D30:D33"/>
    <mergeCell ref="B40:B44"/>
    <mergeCell ref="C40:C44"/>
    <mergeCell ref="D40:D44"/>
    <mergeCell ref="A39:I39"/>
  </mergeCells>
  <printOptions/>
  <pageMargins left="0.75" right="0.75" top="0.19" bottom="0.5" header="0.17" footer="0.5"/>
  <pageSetup horizontalDpi="600" verticalDpi="600" orientation="landscape" paperSize="9" scale="95" r:id="rId1"/>
  <rowBreaks count="1" manualBreakCount="1">
    <brk id="63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L111"/>
  <sheetViews>
    <sheetView view="pageBreakPreview" zoomScaleSheetLayoutView="100" zoomScalePageLayoutView="0" workbookViewId="0" topLeftCell="A1">
      <selection activeCell="C47" sqref="C47:C50"/>
    </sheetView>
  </sheetViews>
  <sheetFormatPr defaultColWidth="9.00390625" defaultRowHeight="12.75"/>
  <cols>
    <col min="1" max="1" width="4.375" style="1" customWidth="1"/>
    <col min="2" max="2" width="24.75390625" style="1" customWidth="1"/>
    <col min="3" max="3" width="50.375" style="1" customWidth="1"/>
    <col min="4" max="4" width="7.00390625" style="1" customWidth="1"/>
    <col min="5" max="5" width="7.125" style="1" customWidth="1"/>
    <col min="6" max="7" width="11.25390625" style="1" customWidth="1"/>
    <col min="8" max="8" width="9.375" style="1" customWidth="1"/>
    <col min="9" max="9" width="12.375" style="1" customWidth="1"/>
    <col min="10" max="16384" width="9.125" style="1" customWidth="1"/>
  </cols>
  <sheetData>
    <row r="2" spans="1:9" s="6" customFormat="1" ht="18.75" customHeight="1">
      <c r="A2" s="124" t="s">
        <v>0</v>
      </c>
      <c r="B2" s="125"/>
      <c r="C2" s="125"/>
      <c r="D2" s="125"/>
      <c r="E2" s="125"/>
      <c r="F2" s="125"/>
      <c r="G2" s="125"/>
      <c r="H2" s="125"/>
      <c r="I2" s="125"/>
    </row>
    <row r="3" spans="1:9" s="6" customFormat="1" ht="14.25" customHeight="1">
      <c r="A3" s="125"/>
      <c r="B3" s="125"/>
      <c r="C3" s="125"/>
      <c r="D3" s="125"/>
      <c r="E3" s="125"/>
      <c r="F3" s="125"/>
      <c r="G3" s="125"/>
      <c r="H3" s="125"/>
      <c r="I3" s="125"/>
    </row>
    <row r="4" spans="1:9" s="6" customFormat="1" ht="12" customHeight="1">
      <c r="A4" s="125"/>
      <c r="B4" s="125"/>
      <c r="C4" s="125"/>
      <c r="D4" s="125"/>
      <c r="E4" s="125"/>
      <c r="F4" s="125"/>
      <c r="G4" s="125"/>
      <c r="H4" s="125"/>
      <c r="I4" s="125"/>
    </row>
    <row r="5" s="126" customFormat="1" ht="13.5" customHeight="1"/>
    <row r="6" spans="1:9" s="6" customFormat="1" ht="24" customHeight="1">
      <c r="A6" s="144" t="s">
        <v>127</v>
      </c>
      <c r="B6" s="130" t="s">
        <v>116</v>
      </c>
      <c r="C6" s="130" t="s">
        <v>117</v>
      </c>
      <c r="D6" s="130" t="s">
        <v>115</v>
      </c>
      <c r="E6" s="130"/>
      <c r="F6" s="130" t="s">
        <v>126</v>
      </c>
      <c r="G6" s="130" t="s">
        <v>128</v>
      </c>
      <c r="H6" s="130"/>
      <c r="I6" s="130"/>
    </row>
    <row r="7" spans="1:9" s="6" customFormat="1" ht="15" customHeight="1">
      <c r="A7" s="145"/>
      <c r="B7" s="130"/>
      <c r="C7" s="130"/>
      <c r="D7" s="130"/>
      <c r="E7" s="130"/>
      <c r="F7" s="130"/>
      <c r="G7" s="130"/>
      <c r="H7" s="130" t="s">
        <v>196</v>
      </c>
      <c r="I7" s="130" t="s">
        <v>111</v>
      </c>
    </row>
    <row r="8" spans="1:9" s="6" customFormat="1" ht="28.5" customHeight="1">
      <c r="A8" s="145"/>
      <c r="B8" s="130"/>
      <c r="C8" s="130"/>
      <c r="D8" s="130"/>
      <c r="E8" s="130"/>
      <c r="F8" s="130"/>
      <c r="G8" s="130"/>
      <c r="H8" s="130"/>
      <c r="I8" s="130"/>
    </row>
    <row r="9" spans="1:9" s="6" customFormat="1" ht="45.75" customHeight="1">
      <c r="A9" s="145"/>
      <c r="B9" s="130"/>
      <c r="C9" s="130"/>
      <c r="D9" s="9" t="s">
        <v>119</v>
      </c>
      <c r="E9" s="7" t="s">
        <v>120</v>
      </c>
      <c r="F9" s="130"/>
      <c r="G9" s="130"/>
      <c r="H9" s="130"/>
      <c r="I9" s="130"/>
    </row>
    <row r="10" spans="1:9" s="6" customFormat="1" ht="15">
      <c r="A10" s="8">
        <v>1</v>
      </c>
      <c r="B10" s="7">
        <v>3</v>
      </c>
      <c r="C10" s="7">
        <v>4</v>
      </c>
      <c r="D10" s="7">
        <v>7</v>
      </c>
      <c r="E10" s="7">
        <v>8</v>
      </c>
      <c r="F10" s="7">
        <v>9</v>
      </c>
      <c r="G10" s="7">
        <v>10</v>
      </c>
      <c r="H10" s="7">
        <v>13</v>
      </c>
      <c r="I10" s="7">
        <v>14</v>
      </c>
    </row>
    <row r="11" spans="1:9" s="6" customFormat="1" ht="12" customHeight="1">
      <c r="A11" s="133" t="s">
        <v>147</v>
      </c>
      <c r="B11" s="133"/>
      <c r="C11" s="133"/>
      <c r="D11" s="133"/>
      <c r="E11" s="133"/>
      <c r="F11" s="133"/>
      <c r="G11" s="133"/>
      <c r="H11" s="133"/>
      <c r="I11" s="133"/>
    </row>
    <row r="12" spans="1:9" s="16" customFormat="1" ht="21.75" customHeight="1">
      <c r="A12" s="113">
        <v>1</v>
      </c>
      <c r="B12" s="110" t="s">
        <v>136</v>
      </c>
      <c r="C12" s="110" t="s">
        <v>278</v>
      </c>
      <c r="D12" s="111">
        <v>2016</v>
      </c>
      <c r="E12" s="111">
        <v>2016</v>
      </c>
      <c r="F12" s="14" t="s">
        <v>121</v>
      </c>
      <c r="G12" s="14">
        <v>0</v>
      </c>
      <c r="H12" s="14">
        <v>0</v>
      </c>
      <c r="I12" s="14">
        <v>0</v>
      </c>
    </row>
    <row r="13" spans="1:9" s="16" customFormat="1" ht="18.75" customHeight="1">
      <c r="A13" s="113"/>
      <c r="B13" s="110"/>
      <c r="C13" s="110"/>
      <c r="D13" s="111"/>
      <c r="E13" s="111"/>
      <c r="F13" s="14" t="s">
        <v>114</v>
      </c>
      <c r="G13" s="14">
        <v>20</v>
      </c>
      <c r="H13" s="14">
        <v>20</v>
      </c>
      <c r="I13" s="14">
        <v>0</v>
      </c>
    </row>
    <row r="14" spans="1:9" s="16" customFormat="1" ht="18" customHeight="1">
      <c r="A14" s="113"/>
      <c r="B14" s="110"/>
      <c r="C14" s="110"/>
      <c r="D14" s="111"/>
      <c r="E14" s="111"/>
      <c r="F14" s="14" t="s">
        <v>94</v>
      </c>
      <c r="G14" s="14">
        <v>0</v>
      </c>
      <c r="H14" s="14">
        <v>0</v>
      </c>
      <c r="I14" s="14">
        <v>0</v>
      </c>
    </row>
    <row r="15" spans="1:9" s="16" customFormat="1" ht="14.25" customHeight="1">
      <c r="A15" s="113"/>
      <c r="B15" s="110"/>
      <c r="C15" s="110"/>
      <c r="D15" s="111"/>
      <c r="E15" s="111"/>
      <c r="F15" s="14" t="s">
        <v>118</v>
      </c>
      <c r="G15" s="14">
        <f>SUM(G12:G14)</f>
        <v>20</v>
      </c>
      <c r="H15" s="14">
        <f>SUM(H12:H14)</f>
        <v>20</v>
      </c>
      <c r="I15" s="14">
        <f>SUM(I12:I14)</f>
        <v>0</v>
      </c>
    </row>
    <row r="16" spans="1:9" s="16" customFormat="1" ht="28.5" customHeight="1">
      <c r="A16" s="113">
        <v>2</v>
      </c>
      <c r="B16" s="110" t="s">
        <v>136</v>
      </c>
      <c r="C16" s="110" t="s">
        <v>279</v>
      </c>
      <c r="D16" s="111">
        <v>2016</v>
      </c>
      <c r="E16" s="111">
        <v>2016</v>
      </c>
      <c r="F16" s="14" t="s">
        <v>121</v>
      </c>
      <c r="G16" s="14">
        <v>0</v>
      </c>
      <c r="H16" s="14">
        <v>0</v>
      </c>
      <c r="I16" s="14">
        <v>0</v>
      </c>
    </row>
    <row r="17" spans="1:9" s="16" customFormat="1" ht="15.75" customHeight="1">
      <c r="A17" s="113"/>
      <c r="B17" s="110"/>
      <c r="C17" s="110"/>
      <c r="D17" s="111"/>
      <c r="E17" s="111"/>
      <c r="F17" s="14" t="s">
        <v>114</v>
      </c>
      <c r="G17" s="14">
        <v>115</v>
      </c>
      <c r="H17" s="14">
        <v>115</v>
      </c>
      <c r="I17" s="14">
        <v>0</v>
      </c>
    </row>
    <row r="18" spans="1:9" s="16" customFormat="1" ht="17.25" customHeight="1">
      <c r="A18" s="113"/>
      <c r="B18" s="110"/>
      <c r="C18" s="110"/>
      <c r="D18" s="111"/>
      <c r="E18" s="111"/>
      <c r="F18" s="14" t="s">
        <v>94</v>
      </c>
      <c r="G18" s="14">
        <v>0</v>
      </c>
      <c r="H18" s="14">
        <v>0</v>
      </c>
      <c r="I18" s="14">
        <v>0</v>
      </c>
    </row>
    <row r="19" spans="1:9" s="16" customFormat="1" ht="18" customHeight="1">
      <c r="A19" s="113"/>
      <c r="B19" s="110"/>
      <c r="C19" s="110"/>
      <c r="D19" s="111"/>
      <c r="E19" s="111"/>
      <c r="F19" s="14" t="s">
        <v>118</v>
      </c>
      <c r="G19" s="14">
        <f>SUM(G16:G18)</f>
        <v>115</v>
      </c>
      <c r="H19" s="14">
        <f>SUM(H16:H18)</f>
        <v>115</v>
      </c>
      <c r="I19" s="14">
        <f>SUM(I16:I18)</f>
        <v>0</v>
      </c>
    </row>
    <row r="20" spans="1:9" s="16" customFormat="1" ht="18" customHeight="1">
      <c r="A20" s="113">
        <v>3</v>
      </c>
      <c r="B20" s="110" t="s">
        <v>136</v>
      </c>
      <c r="C20" s="110" t="s">
        <v>280</v>
      </c>
      <c r="D20" s="111">
        <v>2016</v>
      </c>
      <c r="E20" s="111">
        <v>2016</v>
      </c>
      <c r="F20" s="14" t="s">
        <v>121</v>
      </c>
      <c r="G20" s="14">
        <v>0</v>
      </c>
      <c r="H20" s="14">
        <v>0</v>
      </c>
      <c r="I20" s="14">
        <v>0</v>
      </c>
    </row>
    <row r="21" spans="1:9" s="16" customFormat="1" ht="16.5" customHeight="1">
      <c r="A21" s="113"/>
      <c r="B21" s="110"/>
      <c r="C21" s="110"/>
      <c r="D21" s="111"/>
      <c r="E21" s="111"/>
      <c r="F21" s="14" t="s">
        <v>114</v>
      </c>
      <c r="G21" s="14">
        <v>65</v>
      </c>
      <c r="H21" s="14">
        <v>65</v>
      </c>
      <c r="I21" s="14">
        <v>0</v>
      </c>
    </row>
    <row r="22" spans="1:9" s="16" customFormat="1" ht="21" customHeight="1">
      <c r="A22" s="113"/>
      <c r="B22" s="110"/>
      <c r="C22" s="110"/>
      <c r="D22" s="111"/>
      <c r="E22" s="111"/>
      <c r="F22" s="14" t="s">
        <v>94</v>
      </c>
      <c r="G22" s="14">
        <v>0</v>
      </c>
      <c r="H22" s="14">
        <v>0</v>
      </c>
      <c r="I22" s="14">
        <v>0</v>
      </c>
    </row>
    <row r="23" spans="1:9" s="18" customFormat="1" ht="15" customHeight="1">
      <c r="A23" s="113"/>
      <c r="B23" s="110"/>
      <c r="C23" s="110"/>
      <c r="D23" s="111"/>
      <c r="E23" s="111"/>
      <c r="F23" s="14" t="s">
        <v>118</v>
      </c>
      <c r="G23" s="14">
        <f>SUM(G20:G22)</f>
        <v>65</v>
      </c>
      <c r="H23" s="14">
        <f>SUM(H20:H22)</f>
        <v>65</v>
      </c>
      <c r="I23" s="14">
        <f>SUM(I20:I22)</f>
        <v>0</v>
      </c>
    </row>
    <row r="24" spans="1:9" s="18" customFormat="1" ht="15" customHeight="1" hidden="1">
      <c r="A24" s="117">
        <v>4</v>
      </c>
      <c r="B24" s="110" t="s">
        <v>136</v>
      </c>
      <c r="C24" s="110"/>
      <c r="D24" s="111">
        <v>2016</v>
      </c>
      <c r="E24" s="111">
        <v>2016</v>
      </c>
      <c r="F24" s="14" t="s">
        <v>121</v>
      </c>
      <c r="G24" s="14">
        <v>0</v>
      </c>
      <c r="H24" s="14">
        <f>SUM(I24:M24)</f>
        <v>0</v>
      </c>
      <c r="I24" s="14">
        <v>0</v>
      </c>
    </row>
    <row r="25" spans="1:9" s="18" customFormat="1" ht="22.5" customHeight="1" hidden="1">
      <c r="A25" s="118"/>
      <c r="B25" s="110"/>
      <c r="C25" s="110"/>
      <c r="D25" s="111"/>
      <c r="E25" s="111"/>
      <c r="F25" s="14" t="s">
        <v>114</v>
      </c>
      <c r="G25" s="14">
        <v>0</v>
      </c>
      <c r="H25" s="14">
        <f>SUM(I25:M25)</f>
        <v>0</v>
      </c>
      <c r="I25" s="14">
        <v>0</v>
      </c>
    </row>
    <row r="26" spans="1:9" s="18" customFormat="1" ht="16.5" customHeight="1" hidden="1">
      <c r="A26" s="118"/>
      <c r="B26" s="110"/>
      <c r="C26" s="110"/>
      <c r="D26" s="111"/>
      <c r="E26" s="111"/>
      <c r="F26" s="14" t="s">
        <v>94</v>
      </c>
      <c r="G26" s="14">
        <v>0</v>
      </c>
      <c r="H26" s="14">
        <f>SUM(I26:M26)</f>
        <v>0</v>
      </c>
      <c r="I26" s="14">
        <v>0</v>
      </c>
    </row>
    <row r="27" spans="1:9" s="18" customFormat="1" ht="15" customHeight="1" hidden="1">
      <c r="A27" s="119"/>
      <c r="B27" s="110"/>
      <c r="C27" s="110"/>
      <c r="D27" s="111"/>
      <c r="E27" s="111"/>
      <c r="F27" s="14" t="s">
        <v>118</v>
      </c>
      <c r="G27" s="14">
        <v>0</v>
      </c>
      <c r="H27" s="14">
        <f>SUM(H24:H26)</f>
        <v>0</v>
      </c>
      <c r="I27" s="14">
        <f>SUM(I24:I26)</f>
        <v>0</v>
      </c>
    </row>
    <row r="28" spans="1:9" s="6" customFormat="1" ht="12.75" customHeight="1">
      <c r="A28" s="19"/>
      <c r="B28" s="13"/>
      <c r="C28" s="13"/>
      <c r="D28" s="20"/>
      <c r="E28" s="20"/>
      <c r="F28" s="14" t="s">
        <v>161</v>
      </c>
      <c r="G28" s="14">
        <f>SUM(G15+G19+G23+G27)</f>
        <v>200</v>
      </c>
      <c r="H28" s="14">
        <f>SUM(H15+H19+H23+H27)</f>
        <v>200</v>
      </c>
      <c r="I28" s="14">
        <f>SUM(I15+I19+I23+I27)</f>
        <v>0</v>
      </c>
    </row>
    <row r="29" spans="1:9" s="6" customFormat="1" ht="12.75" customHeight="1">
      <c r="A29" s="106" t="s">
        <v>153</v>
      </c>
      <c r="B29" s="106"/>
      <c r="C29" s="106"/>
      <c r="D29" s="106"/>
      <c r="E29" s="106"/>
      <c r="F29" s="106"/>
      <c r="G29" s="106"/>
      <c r="H29" s="106"/>
      <c r="I29" s="106"/>
    </row>
    <row r="30" spans="1:9" s="6" customFormat="1" ht="18" customHeight="1">
      <c r="A30" s="114">
        <v>5</v>
      </c>
      <c r="B30" s="110" t="s">
        <v>107</v>
      </c>
      <c r="C30" s="110" t="s">
        <v>283</v>
      </c>
      <c r="D30" s="111">
        <v>2016</v>
      </c>
      <c r="E30" s="111">
        <v>2016</v>
      </c>
      <c r="F30" s="21" t="s">
        <v>121</v>
      </c>
      <c r="G30" s="14">
        <f>SUM(H30:L30)</f>
        <v>0</v>
      </c>
      <c r="H30" s="14">
        <v>0</v>
      </c>
      <c r="I30" s="14">
        <v>0</v>
      </c>
    </row>
    <row r="31" spans="1:9" s="6" customFormat="1" ht="12.75" customHeight="1" hidden="1">
      <c r="A31" s="115"/>
      <c r="B31" s="110"/>
      <c r="C31" s="110"/>
      <c r="D31" s="111"/>
      <c r="E31" s="111"/>
      <c r="F31" s="21" t="s">
        <v>122</v>
      </c>
      <c r="G31" s="14">
        <f>SUM(H31:L31)</f>
        <v>0</v>
      </c>
      <c r="H31" s="14">
        <v>0</v>
      </c>
      <c r="I31" s="14">
        <v>0</v>
      </c>
    </row>
    <row r="32" spans="1:9" s="6" customFormat="1" ht="12.75" customHeight="1" hidden="1">
      <c r="A32" s="115"/>
      <c r="B32" s="110"/>
      <c r="C32" s="110"/>
      <c r="D32" s="111"/>
      <c r="E32" s="111"/>
      <c r="F32" s="21" t="s">
        <v>123</v>
      </c>
      <c r="G32" s="14">
        <f>SUM(H32:L32)</f>
        <v>0</v>
      </c>
      <c r="H32" s="14">
        <v>0</v>
      </c>
      <c r="I32" s="14">
        <v>0</v>
      </c>
    </row>
    <row r="33" spans="1:9" s="6" customFormat="1" ht="12.75" customHeight="1" hidden="1">
      <c r="A33" s="115"/>
      <c r="B33" s="110"/>
      <c r="C33" s="110"/>
      <c r="D33" s="111"/>
      <c r="E33" s="111"/>
      <c r="F33" s="21" t="s">
        <v>124</v>
      </c>
      <c r="G33" s="14">
        <f>SUM(H33:L33)</f>
        <v>0</v>
      </c>
      <c r="H33" s="14">
        <v>0</v>
      </c>
      <c r="I33" s="14">
        <v>0</v>
      </c>
    </row>
    <row r="34" spans="1:9" s="6" customFormat="1" ht="12.75" customHeight="1" hidden="1">
      <c r="A34" s="115"/>
      <c r="B34" s="110"/>
      <c r="C34" s="110"/>
      <c r="D34" s="111"/>
      <c r="E34" s="111"/>
      <c r="F34" s="21" t="s">
        <v>156</v>
      </c>
      <c r="G34" s="14">
        <f>SUM(H34:L34)</f>
        <v>0</v>
      </c>
      <c r="H34" s="14">
        <v>0</v>
      </c>
      <c r="I34" s="14">
        <v>0</v>
      </c>
    </row>
    <row r="35" spans="1:9" s="6" customFormat="1" ht="12.75" customHeight="1" hidden="1">
      <c r="A35" s="115"/>
      <c r="B35" s="110"/>
      <c r="C35" s="110"/>
      <c r="D35" s="111"/>
      <c r="E35" s="111"/>
      <c r="F35" s="21" t="s">
        <v>157</v>
      </c>
      <c r="G35" s="14">
        <v>0</v>
      </c>
      <c r="H35" s="14">
        <v>0</v>
      </c>
      <c r="I35" s="14">
        <v>0</v>
      </c>
    </row>
    <row r="36" spans="1:9" s="6" customFormat="1" ht="12.75" customHeight="1" hidden="1">
      <c r="A36" s="115"/>
      <c r="B36" s="110"/>
      <c r="C36" s="110"/>
      <c r="D36" s="111"/>
      <c r="E36" s="111"/>
      <c r="F36" s="21" t="s">
        <v>158</v>
      </c>
      <c r="G36" s="14">
        <f>SUM(H36:L36)</f>
        <v>0</v>
      </c>
      <c r="H36" s="14">
        <v>0</v>
      </c>
      <c r="I36" s="14">
        <v>0</v>
      </c>
    </row>
    <row r="37" spans="1:9" s="6" customFormat="1" ht="12.75" customHeight="1" hidden="1">
      <c r="A37" s="115"/>
      <c r="B37" s="110"/>
      <c r="C37" s="110"/>
      <c r="D37" s="111"/>
      <c r="E37" s="111"/>
      <c r="F37" s="21" t="s">
        <v>159</v>
      </c>
      <c r="G37" s="14">
        <f>SUM(H37:L37)</f>
        <v>0</v>
      </c>
      <c r="H37" s="14">
        <v>0</v>
      </c>
      <c r="I37" s="14">
        <v>0</v>
      </c>
    </row>
    <row r="38" spans="1:9" s="6" customFormat="1" ht="21.75" customHeight="1">
      <c r="A38" s="115"/>
      <c r="B38" s="110"/>
      <c r="C38" s="110"/>
      <c r="D38" s="111"/>
      <c r="E38" s="111"/>
      <c r="F38" s="21" t="s">
        <v>114</v>
      </c>
      <c r="G38" s="14">
        <v>55</v>
      </c>
      <c r="H38" s="14">
        <v>55</v>
      </c>
      <c r="I38" s="14">
        <v>0</v>
      </c>
    </row>
    <row r="39" spans="1:9" s="6" customFormat="1" ht="21.75" customHeight="1">
      <c r="A39" s="115"/>
      <c r="B39" s="110"/>
      <c r="C39" s="110"/>
      <c r="D39" s="111"/>
      <c r="E39" s="111"/>
      <c r="F39" s="21" t="s">
        <v>94</v>
      </c>
      <c r="G39" s="14">
        <v>0</v>
      </c>
      <c r="H39" s="14">
        <v>0</v>
      </c>
      <c r="I39" s="14">
        <v>0</v>
      </c>
    </row>
    <row r="40" spans="1:9" s="6" customFormat="1" ht="18.75" customHeight="1">
      <c r="A40" s="116"/>
      <c r="B40" s="110"/>
      <c r="C40" s="110"/>
      <c r="D40" s="111"/>
      <c r="E40" s="111"/>
      <c r="F40" s="21" t="s">
        <v>118</v>
      </c>
      <c r="G40" s="14">
        <f>SUM(G30:G38)</f>
        <v>55</v>
      </c>
      <c r="H40" s="14">
        <f>SUM(H30:H39)</f>
        <v>55</v>
      </c>
      <c r="I40" s="14">
        <f>SUM(I30:I39)</f>
        <v>0</v>
      </c>
    </row>
    <row r="41" spans="1:9" s="18" customFormat="1" ht="18" customHeight="1">
      <c r="A41" s="114">
        <v>6</v>
      </c>
      <c r="B41" s="155" t="s">
        <v>136</v>
      </c>
      <c r="C41" s="120" t="s">
        <v>284</v>
      </c>
      <c r="D41" s="114">
        <v>2016</v>
      </c>
      <c r="E41" s="114">
        <v>2016</v>
      </c>
      <c r="F41" s="14" t="s">
        <v>98</v>
      </c>
      <c r="G41" s="14">
        <v>0</v>
      </c>
      <c r="H41" s="14">
        <v>0</v>
      </c>
      <c r="I41" s="14">
        <v>0</v>
      </c>
    </row>
    <row r="42" spans="1:9" s="18" customFormat="1" ht="18" customHeight="1">
      <c r="A42" s="115"/>
      <c r="B42" s="156"/>
      <c r="C42" s="121"/>
      <c r="D42" s="115"/>
      <c r="E42" s="115"/>
      <c r="F42" s="14" t="s">
        <v>114</v>
      </c>
      <c r="G42" s="14">
        <v>5</v>
      </c>
      <c r="H42" s="14">
        <v>5</v>
      </c>
      <c r="I42" s="14">
        <v>0</v>
      </c>
    </row>
    <row r="43" spans="1:9" s="18" customFormat="1" ht="18" customHeight="1">
      <c r="A43" s="115"/>
      <c r="B43" s="156"/>
      <c r="C43" s="121"/>
      <c r="D43" s="115"/>
      <c r="E43" s="115"/>
      <c r="F43" s="14" t="s">
        <v>94</v>
      </c>
      <c r="G43" s="14">
        <v>0</v>
      </c>
      <c r="H43" s="14">
        <v>0</v>
      </c>
      <c r="I43" s="14">
        <v>0</v>
      </c>
    </row>
    <row r="44" spans="1:9" s="18" customFormat="1" ht="18" customHeight="1">
      <c r="A44" s="116"/>
      <c r="B44" s="157"/>
      <c r="C44" s="122"/>
      <c r="D44" s="116"/>
      <c r="E44" s="116"/>
      <c r="F44" s="14" t="s">
        <v>118</v>
      </c>
      <c r="G44" s="14">
        <f>SUM(G41:G43)</f>
        <v>5</v>
      </c>
      <c r="H44" s="14">
        <f>SUM(H41:H43)</f>
        <v>5</v>
      </c>
      <c r="I44" s="14">
        <f>SUM(I41:I43)</f>
        <v>0</v>
      </c>
    </row>
    <row r="45" spans="1:9" s="18" customFormat="1" ht="18" customHeight="1">
      <c r="A45" s="39"/>
      <c r="B45" s="38"/>
      <c r="C45" s="38"/>
      <c r="D45" s="49"/>
      <c r="E45" s="49"/>
      <c r="F45" s="14" t="s">
        <v>161</v>
      </c>
      <c r="G45" s="14">
        <f>SUM(G40+G44)</f>
        <v>60</v>
      </c>
      <c r="H45" s="14">
        <f>H40+H44</f>
        <v>60</v>
      </c>
      <c r="I45" s="14">
        <f>I40+I44</f>
        <v>0</v>
      </c>
    </row>
    <row r="46" spans="1:9" s="6" customFormat="1" ht="12.75" customHeight="1">
      <c r="A46" s="106" t="s">
        <v>148</v>
      </c>
      <c r="B46" s="106"/>
      <c r="C46" s="106"/>
      <c r="D46" s="106"/>
      <c r="E46" s="106"/>
      <c r="F46" s="106"/>
      <c r="G46" s="106"/>
      <c r="H46" s="106"/>
      <c r="I46" s="106"/>
    </row>
    <row r="47" spans="1:9" s="15" customFormat="1" ht="18" customHeight="1">
      <c r="A47" s="113">
        <v>7</v>
      </c>
      <c r="B47" s="110" t="s">
        <v>136</v>
      </c>
      <c r="C47" s="110" t="s">
        <v>281</v>
      </c>
      <c r="D47" s="111">
        <v>2016</v>
      </c>
      <c r="E47" s="111">
        <v>2016</v>
      </c>
      <c r="F47" s="21" t="s">
        <v>121</v>
      </c>
      <c r="G47" s="23">
        <v>0</v>
      </c>
      <c r="H47" s="23">
        <v>0</v>
      </c>
      <c r="I47" s="23">
        <v>0</v>
      </c>
    </row>
    <row r="48" spans="1:9" s="15" customFormat="1" ht="19.5" customHeight="1">
      <c r="A48" s="113"/>
      <c r="B48" s="110"/>
      <c r="C48" s="110"/>
      <c r="D48" s="111"/>
      <c r="E48" s="111"/>
      <c r="F48" s="21" t="s">
        <v>114</v>
      </c>
      <c r="G48" s="23">
        <v>10</v>
      </c>
      <c r="H48" s="23">
        <v>10</v>
      </c>
      <c r="I48" s="23">
        <v>0</v>
      </c>
    </row>
    <row r="49" spans="1:9" s="15" customFormat="1" ht="15" customHeight="1">
      <c r="A49" s="113"/>
      <c r="B49" s="110"/>
      <c r="C49" s="110"/>
      <c r="D49" s="111"/>
      <c r="E49" s="111"/>
      <c r="F49" s="21" t="s">
        <v>94</v>
      </c>
      <c r="G49" s="23">
        <v>0</v>
      </c>
      <c r="H49" s="23">
        <v>0</v>
      </c>
      <c r="I49" s="23">
        <v>0</v>
      </c>
    </row>
    <row r="50" spans="1:9" s="15" customFormat="1" ht="18" customHeight="1">
      <c r="A50" s="113"/>
      <c r="B50" s="110"/>
      <c r="C50" s="110"/>
      <c r="D50" s="111"/>
      <c r="E50" s="111"/>
      <c r="F50" s="21" t="s">
        <v>118</v>
      </c>
      <c r="G50" s="23">
        <f>SUM(G47:G49)</f>
        <v>10</v>
      </c>
      <c r="H50" s="23">
        <f>SUM(H47:H49)</f>
        <v>10</v>
      </c>
      <c r="I50" s="23">
        <f>SUM(I47:I49)</f>
        <v>0</v>
      </c>
    </row>
    <row r="51" spans="1:9" s="16" customFormat="1" ht="21" customHeight="1" hidden="1">
      <c r="A51" s="113">
        <v>8</v>
      </c>
      <c r="B51" s="110" t="s">
        <v>136</v>
      </c>
      <c r="C51" s="110"/>
      <c r="D51" s="111">
        <v>2016</v>
      </c>
      <c r="E51" s="111">
        <v>2016</v>
      </c>
      <c r="F51" s="21" t="s">
        <v>121</v>
      </c>
      <c r="G51" s="23">
        <v>0</v>
      </c>
      <c r="H51" s="23">
        <v>0</v>
      </c>
      <c r="I51" s="23">
        <v>0</v>
      </c>
    </row>
    <row r="52" spans="1:9" s="16" customFormat="1" ht="24.75" customHeight="1" hidden="1">
      <c r="A52" s="113"/>
      <c r="B52" s="110"/>
      <c r="C52" s="110"/>
      <c r="D52" s="111"/>
      <c r="E52" s="111"/>
      <c r="F52" s="21" t="s">
        <v>114</v>
      </c>
      <c r="G52" s="23">
        <v>0</v>
      </c>
      <c r="H52" s="23">
        <v>0</v>
      </c>
      <c r="I52" s="23">
        <v>0</v>
      </c>
    </row>
    <row r="53" spans="1:9" s="16" customFormat="1" ht="27" customHeight="1" hidden="1">
      <c r="A53" s="113"/>
      <c r="B53" s="110"/>
      <c r="C53" s="110"/>
      <c r="D53" s="111"/>
      <c r="E53" s="111"/>
      <c r="F53" s="21" t="s">
        <v>94</v>
      </c>
      <c r="G53" s="23">
        <v>0</v>
      </c>
      <c r="H53" s="23">
        <v>0</v>
      </c>
      <c r="I53" s="23">
        <v>0</v>
      </c>
    </row>
    <row r="54" spans="1:9" s="16" customFormat="1" ht="19.5" customHeight="1" hidden="1">
      <c r="A54" s="113"/>
      <c r="B54" s="110"/>
      <c r="C54" s="110"/>
      <c r="D54" s="111"/>
      <c r="E54" s="111"/>
      <c r="F54" s="21" t="s">
        <v>118</v>
      </c>
      <c r="G54" s="23">
        <f>SUM(G51:G53)</f>
        <v>0</v>
      </c>
      <c r="H54" s="23">
        <f>SUM(H51:H53)</f>
        <v>0</v>
      </c>
      <c r="I54" s="23">
        <f>SUM(I51:I53)</f>
        <v>0</v>
      </c>
    </row>
    <row r="55" spans="1:9" s="6" customFormat="1" ht="12" customHeight="1">
      <c r="A55" s="22"/>
      <c r="B55" s="21"/>
      <c r="C55" s="21"/>
      <c r="D55" s="21"/>
      <c r="E55" s="21"/>
      <c r="F55" s="21" t="s">
        <v>161</v>
      </c>
      <c r="G55" s="23">
        <f>SUM(G54,G50)</f>
        <v>10</v>
      </c>
      <c r="H55" s="23">
        <f>SUM(H54,H50)</f>
        <v>10</v>
      </c>
      <c r="I55" s="23">
        <f>SUM(I54,I50)</f>
        <v>0</v>
      </c>
    </row>
    <row r="56" spans="1:9" s="6" customFormat="1" ht="15" customHeight="1">
      <c r="A56" s="106" t="s">
        <v>150</v>
      </c>
      <c r="B56" s="106"/>
      <c r="C56" s="106"/>
      <c r="D56" s="106"/>
      <c r="E56" s="106"/>
      <c r="F56" s="106"/>
      <c r="G56" s="106"/>
      <c r="H56" s="106"/>
      <c r="I56" s="106"/>
    </row>
    <row r="57" spans="1:9" s="15" customFormat="1" ht="21.75" customHeight="1">
      <c r="A57" s="113">
        <v>9</v>
      </c>
      <c r="B57" s="110" t="s">
        <v>136</v>
      </c>
      <c r="C57" s="110" t="s">
        <v>203</v>
      </c>
      <c r="D57" s="111">
        <v>2016</v>
      </c>
      <c r="E57" s="111">
        <v>2016</v>
      </c>
      <c r="F57" s="21" t="s">
        <v>121</v>
      </c>
      <c r="G57" s="14">
        <v>0</v>
      </c>
      <c r="H57" s="14">
        <v>0</v>
      </c>
      <c r="I57" s="14">
        <v>0</v>
      </c>
    </row>
    <row r="58" spans="1:9" s="15" customFormat="1" ht="23.25" customHeight="1">
      <c r="A58" s="113"/>
      <c r="B58" s="110"/>
      <c r="C58" s="110"/>
      <c r="D58" s="111"/>
      <c r="E58" s="111"/>
      <c r="F58" s="21" t="s">
        <v>114</v>
      </c>
      <c r="G58" s="14">
        <v>100</v>
      </c>
      <c r="H58" s="14">
        <v>100</v>
      </c>
      <c r="I58" s="14">
        <v>0</v>
      </c>
    </row>
    <row r="59" spans="1:9" s="15" customFormat="1" ht="17.25" customHeight="1">
      <c r="A59" s="113"/>
      <c r="B59" s="110"/>
      <c r="C59" s="110"/>
      <c r="D59" s="111"/>
      <c r="E59" s="111"/>
      <c r="F59" s="21" t="s">
        <v>94</v>
      </c>
      <c r="G59" s="14">
        <v>0</v>
      </c>
      <c r="H59" s="14">
        <v>0</v>
      </c>
      <c r="I59" s="14">
        <v>0</v>
      </c>
    </row>
    <row r="60" spans="1:9" s="6" customFormat="1" ht="18" customHeight="1">
      <c r="A60" s="113"/>
      <c r="B60" s="110"/>
      <c r="C60" s="110"/>
      <c r="D60" s="111"/>
      <c r="E60" s="111"/>
      <c r="F60" s="21" t="s">
        <v>118</v>
      </c>
      <c r="G60" s="14">
        <f>SUM(G57:G59)</f>
        <v>100</v>
      </c>
      <c r="H60" s="14">
        <f>SUM(H57:H59)</f>
        <v>100</v>
      </c>
      <c r="I60" s="14">
        <f>SUM(I57:I59)</f>
        <v>0</v>
      </c>
    </row>
    <row r="61" spans="1:9" s="6" customFormat="1" ht="0" customHeight="1" hidden="1">
      <c r="A61" s="113">
        <v>10</v>
      </c>
      <c r="B61" s="110" t="s">
        <v>136</v>
      </c>
      <c r="C61" s="110"/>
      <c r="D61" s="111">
        <v>2016</v>
      </c>
      <c r="E61" s="111">
        <v>2016</v>
      </c>
      <c r="F61" s="21" t="s">
        <v>121</v>
      </c>
      <c r="G61" s="14">
        <v>0</v>
      </c>
      <c r="H61" s="14">
        <v>0</v>
      </c>
      <c r="I61" s="14">
        <v>0</v>
      </c>
    </row>
    <row r="62" spans="1:9" s="6" customFormat="1" ht="21" customHeight="1" hidden="1">
      <c r="A62" s="113"/>
      <c r="B62" s="110"/>
      <c r="C62" s="110"/>
      <c r="D62" s="111"/>
      <c r="E62" s="111"/>
      <c r="F62" s="21" t="s">
        <v>114</v>
      </c>
      <c r="G62" s="14">
        <v>0</v>
      </c>
      <c r="H62" s="14">
        <v>0</v>
      </c>
      <c r="I62" s="14">
        <v>0</v>
      </c>
    </row>
    <row r="63" spans="1:9" s="6" customFormat="1" ht="21" customHeight="1" hidden="1">
      <c r="A63" s="113"/>
      <c r="B63" s="110"/>
      <c r="C63" s="110"/>
      <c r="D63" s="111"/>
      <c r="E63" s="111"/>
      <c r="F63" s="21" t="s">
        <v>94</v>
      </c>
      <c r="G63" s="14">
        <v>0</v>
      </c>
      <c r="H63" s="14">
        <v>0</v>
      </c>
      <c r="I63" s="14">
        <v>0</v>
      </c>
    </row>
    <row r="64" spans="1:9" s="6" customFormat="1" ht="16.5" customHeight="1" hidden="1">
      <c r="A64" s="113"/>
      <c r="B64" s="110"/>
      <c r="C64" s="110"/>
      <c r="D64" s="111"/>
      <c r="E64" s="111"/>
      <c r="F64" s="21" t="s">
        <v>118</v>
      </c>
      <c r="G64" s="14">
        <f>SUM(G61:G63)</f>
        <v>0</v>
      </c>
      <c r="H64" s="14">
        <f>SUM(H61:H63)</f>
        <v>0</v>
      </c>
      <c r="I64" s="14">
        <f>SUM(I61:I63)</f>
        <v>0</v>
      </c>
    </row>
    <row r="65" spans="1:9" s="6" customFormat="1" ht="14.25" customHeight="1">
      <c r="A65" s="22"/>
      <c r="B65" s="21"/>
      <c r="C65" s="21"/>
      <c r="D65" s="21"/>
      <c r="E65" s="21"/>
      <c r="F65" s="21" t="s">
        <v>161</v>
      </c>
      <c r="G65" s="14">
        <f>SUM(G64,G60)</f>
        <v>100</v>
      </c>
      <c r="H65" s="14">
        <f>SUM(H64,H60)</f>
        <v>100</v>
      </c>
      <c r="I65" s="14">
        <f>SUM(I64,I60)</f>
        <v>0</v>
      </c>
    </row>
    <row r="66" spans="1:9" s="6" customFormat="1" ht="16.5" customHeight="1">
      <c r="A66" s="123" t="s">
        <v>152</v>
      </c>
      <c r="B66" s="134"/>
      <c r="C66" s="134"/>
      <c r="D66" s="134"/>
      <c r="E66" s="134"/>
      <c r="F66" s="134"/>
      <c r="G66" s="134"/>
      <c r="H66" s="134"/>
      <c r="I66" s="134"/>
    </row>
    <row r="67" spans="1:9" s="15" customFormat="1" ht="21.75" customHeight="1">
      <c r="A67" s="113">
        <v>11</v>
      </c>
      <c r="B67" s="110" t="s">
        <v>136</v>
      </c>
      <c r="C67" s="110" t="s">
        <v>282</v>
      </c>
      <c r="D67" s="111">
        <v>2016</v>
      </c>
      <c r="E67" s="111">
        <v>2016</v>
      </c>
      <c r="F67" s="21" t="s">
        <v>121</v>
      </c>
      <c r="G67" s="14">
        <v>0</v>
      </c>
      <c r="H67" s="14">
        <v>0</v>
      </c>
      <c r="I67" s="14">
        <v>0</v>
      </c>
    </row>
    <row r="68" spans="1:9" s="15" customFormat="1" ht="22.5" customHeight="1">
      <c r="A68" s="113"/>
      <c r="B68" s="110"/>
      <c r="C68" s="110"/>
      <c r="D68" s="111"/>
      <c r="E68" s="111"/>
      <c r="F68" s="21" t="s">
        <v>114</v>
      </c>
      <c r="G68" s="14">
        <v>60</v>
      </c>
      <c r="H68" s="14">
        <v>60</v>
      </c>
      <c r="I68" s="14">
        <v>0</v>
      </c>
    </row>
    <row r="69" spans="1:9" s="15" customFormat="1" ht="15.75" customHeight="1">
      <c r="A69" s="113"/>
      <c r="B69" s="110"/>
      <c r="C69" s="110"/>
      <c r="D69" s="111"/>
      <c r="E69" s="111"/>
      <c r="F69" s="21" t="s">
        <v>94</v>
      </c>
      <c r="G69" s="14">
        <v>0</v>
      </c>
      <c r="H69" s="14">
        <v>0</v>
      </c>
      <c r="I69" s="14">
        <v>0</v>
      </c>
    </row>
    <row r="70" spans="1:9" s="15" customFormat="1" ht="20.25" customHeight="1">
      <c r="A70" s="113"/>
      <c r="B70" s="110"/>
      <c r="C70" s="110"/>
      <c r="D70" s="111"/>
      <c r="E70" s="111"/>
      <c r="F70" s="21" t="s">
        <v>118</v>
      </c>
      <c r="G70" s="14">
        <f>SUM(G67:G69)</f>
        <v>60</v>
      </c>
      <c r="H70" s="14">
        <f>SUM(H67:H69)</f>
        <v>60</v>
      </c>
      <c r="I70" s="14">
        <f>SUM(I67:I69)</f>
        <v>0</v>
      </c>
    </row>
    <row r="71" spans="1:9" s="15" customFormat="1" ht="18" customHeight="1">
      <c r="A71" s="113"/>
      <c r="B71" s="110" t="s">
        <v>136</v>
      </c>
      <c r="C71" s="110" t="s">
        <v>144</v>
      </c>
      <c r="D71" s="111">
        <v>2011</v>
      </c>
      <c r="E71" s="111">
        <v>2015</v>
      </c>
      <c r="F71" s="21" t="s">
        <v>161</v>
      </c>
      <c r="G71" s="14">
        <f>SUM(G70)</f>
        <v>60</v>
      </c>
      <c r="H71" s="14">
        <f>SUM(H70)</f>
        <v>60</v>
      </c>
      <c r="I71" s="14">
        <f>SUM(I70)</f>
        <v>0</v>
      </c>
    </row>
    <row r="72" spans="1:9" s="6" customFormat="1" ht="12" customHeight="1">
      <c r="A72" s="123" t="s">
        <v>154</v>
      </c>
      <c r="B72" s="134"/>
      <c r="C72" s="134"/>
      <c r="D72" s="134"/>
      <c r="E72" s="134"/>
      <c r="F72" s="134"/>
      <c r="G72" s="134"/>
      <c r="H72" s="134"/>
      <c r="I72" s="134"/>
    </row>
    <row r="73" spans="1:9" s="18" customFormat="1" ht="12" customHeight="1">
      <c r="A73" s="117">
        <v>12</v>
      </c>
      <c r="B73" s="120" t="s">
        <v>136</v>
      </c>
      <c r="C73" s="120" t="s">
        <v>285</v>
      </c>
      <c r="D73" s="114">
        <v>2016</v>
      </c>
      <c r="E73" s="114">
        <v>2016</v>
      </c>
      <c r="F73" s="14" t="s">
        <v>98</v>
      </c>
      <c r="G73" s="14">
        <v>0</v>
      </c>
      <c r="H73" s="14">
        <v>0</v>
      </c>
      <c r="I73" s="14">
        <v>0</v>
      </c>
    </row>
    <row r="74" spans="1:9" s="18" customFormat="1" ht="12" customHeight="1">
      <c r="A74" s="118"/>
      <c r="B74" s="121"/>
      <c r="C74" s="121"/>
      <c r="D74" s="115"/>
      <c r="E74" s="115"/>
      <c r="F74" s="14" t="s">
        <v>114</v>
      </c>
      <c r="G74" s="14">
        <v>60</v>
      </c>
      <c r="H74" s="14">
        <v>60</v>
      </c>
      <c r="I74" s="14">
        <v>0</v>
      </c>
    </row>
    <row r="75" spans="1:9" s="18" customFormat="1" ht="12" customHeight="1">
      <c r="A75" s="118"/>
      <c r="B75" s="121"/>
      <c r="C75" s="121"/>
      <c r="D75" s="115"/>
      <c r="E75" s="115"/>
      <c r="F75" s="14" t="s">
        <v>94</v>
      </c>
      <c r="G75" s="14">
        <v>0</v>
      </c>
      <c r="H75" s="14">
        <v>0</v>
      </c>
      <c r="I75" s="14">
        <v>0</v>
      </c>
    </row>
    <row r="76" spans="1:9" s="18" customFormat="1" ht="18" customHeight="1">
      <c r="A76" s="119"/>
      <c r="B76" s="122"/>
      <c r="C76" s="122"/>
      <c r="D76" s="116"/>
      <c r="E76" s="116"/>
      <c r="F76" s="14" t="s">
        <v>118</v>
      </c>
      <c r="G76" s="14">
        <f>SUM(G73:G75)</f>
        <v>60</v>
      </c>
      <c r="H76" s="14">
        <f>SUM(H73:H75)</f>
        <v>60</v>
      </c>
      <c r="I76" s="14">
        <f>SUM(I73:I75)</f>
        <v>0</v>
      </c>
    </row>
    <row r="77" spans="1:9" s="18" customFormat="1" ht="12.75" customHeight="1">
      <c r="A77" s="117">
        <v>13</v>
      </c>
      <c r="B77" s="110" t="s">
        <v>136</v>
      </c>
      <c r="C77" s="110" t="s">
        <v>286</v>
      </c>
      <c r="D77" s="111">
        <v>2016</v>
      </c>
      <c r="E77" s="111">
        <v>2016</v>
      </c>
      <c r="F77" s="21" t="s">
        <v>121</v>
      </c>
      <c r="G77" s="14">
        <v>0</v>
      </c>
      <c r="H77" s="14">
        <f>SUM(I77:M77)</f>
        <v>0</v>
      </c>
      <c r="I77" s="14">
        <v>0</v>
      </c>
    </row>
    <row r="78" spans="1:9" s="18" customFormat="1" ht="20.25" customHeight="1">
      <c r="A78" s="118"/>
      <c r="B78" s="110"/>
      <c r="C78" s="110"/>
      <c r="D78" s="111"/>
      <c r="E78" s="111"/>
      <c r="F78" s="21" t="s">
        <v>114</v>
      </c>
      <c r="G78" s="14">
        <v>10</v>
      </c>
      <c r="H78" s="14">
        <v>10</v>
      </c>
      <c r="I78" s="14">
        <v>0</v>
      </c>
    </row>
    <row r="79" spans="1:9" s="18" customFormat="1" ht="14.25" customHeight="1">
      <c r="A79" s="118"/>
      <c r="B79" s="110"/>
      <c r="C79" s="110"/>
      <c r="D79" s="111"/>
      <c r="E79" s="111"/>
      <c r="F79" s="21" t="s">
        <v>94</v>
      </c>
      <c r="G79" s="14">
        <v>0</v>
      </c>
      <c r="H79" s="14">
        <f>SUM(I79:M79)</f>
        <v>0</v>
      </c>
      <c r="I79" s="14">
        <v>0</v>
      </c>
    </row>
    <row r="80" spans="1:9" s="18" customFormat="1" ht="13.5" customHeight="1">
      <c r="A80" s="119"/>
      <c r="B80" s="110"/>
      <c r="C80" s="110"/>
      <c r="D80" s="111"/>
      <c r="E80" s="111"/>
      <c r="F80" s="21" t="s">
        <v>118</v>
      </c>
      <c r="G80" s="14">
        <f>SUM(G77:G79)</f>
        <v>10</v>
      </c>
      <c r="H80" s="14">
        <f>SUM(H77:H79)</f>
        <v>10</v>
      </c>
      <c r="I80" s="14">
        <f>SUM(I77:I79)</f>
        <v>0</v>
      </c>
    </row>
    <row r="81" spans="1:9" s="18" customFormat="1" ht="18" customHeight="1">
      <c r="A81" s="39"/>
      <c r="B81" s="38"/>
      <c r="C81" s="38"/>
      <c r="D81" s="49"/>
      <c r="E81" s="49"/>
      <c r="F81" s="21" t="s">
        <v>161</v>
      </c>
      <c r="G81" s="14">
        <f>G76+G80</f>
        <v>70</v>
      </c>
      <c r="H81" s="14">
        <f>H76+H80</f>
        <v>70</v>
      </c>
      <c r="I81" s="14">
        <f>I76+I80</f>
        <v>0</v>
      </c>
    </row>
    <row r="82" spans="1:10" s="6" customFormat="1" ht="30">
      <c r="A82" s="25"/>
      <c r="B82" s="25"/>
      <c r="C82" s="25"/>
      <c r="D82" s="25"/>
      <c r="E82" s="25"/>
      <c r="F82" s="30" t="s">
        <v>155</v>
      </c>
      <c r="G82" s="31">
        <f>SUM(G28+G45+G55+G65+G71+G81)</f>
        <v>500</v>
      </c>
      <c r="H82" s="31">
        <f>SUM(H28+H45+H55+H65+H71+H81)</f>
        <v>500</v>
      </c>
      <c r="I82" s="31">
        <f>SUM(I28+I45+I55+I65+I71+I81)</f>
        <v>0</v>
      </c>
      <c r="J82" s="26"/>
    </row>
    <row r="83" spans="1:9" s="6" customFormat="1" ht="14.25">
      <c r="A83" s="27"/>
      <c r="B83" s="27"/>
      <c r="C83" s="27"/>
      <c r="D83" s="27"/>
      <c r="E83" s="27"/>
      <c r="F83" s="27"/>
      <c r="G83" s="28"/>
      <c r="H83" s="28"/>
      <c r="I83" s="28"/>
    </row>
    <row r="84" spans="1:9" s="6" customFormat="1" ht="12.75" customHeight="1">
      <c r="A84" s="27"/>
      <c r="B84" s="27"/>
      <c r="C84" s="27"/>
      <c r="D84" s="27"/>
      <c r="E84" s="27"/>
      <c r="F84" s="27"/>
      <c r="G84" s="27"/>
      <c r="H84" s="27"/>
      <c r="I84" s="27"/>
    </row>
    <row r="85" spans="1:9" s="24" customFormat="1" ht="14.25">
      <c r="A85" s="29"/>
      <c r="B85" s="29"/>
      <c r="C85" s="29"/>
      <c r="D85" s="29"/>
      <c r="E85" s="29"/>
      <c r="F85" s="29"/>
      <c r="G85" s="29"/>
      <c r="H85" s="29"/>
      <c r="I85" s="29"/>
    </row>
    <row r="86" spans="1:9" s="24" customFormat="1" ht="14.25">
      <c r="A86" s="29"/>
      <c r="B86" s="29"/>
      <c r="C86" s="29"/>
      <c r="D86" s="29"/>
      <c r="E86" s="29"/>
      <c r="F86" s="29"/>
      <c r="G86" s="29"/>
      <c r="H86" s="29"/>
      <c r="I86" s="29"/>
    </row>
    <row r="87" spans="1:12" s="6" customFormat="1" ht="14.25">
      <c r="A87" s="27"/>
      <c r="B87" s="27"/>
      <c r="C87" s="27"/>
      <c r="D87" s="29"/>
      <c r="E87" s="29"/>
      <c r="F87" s="29"/>
      <c r="G87" s="29"/>
      <c r="H87" s="29"/>
      <c r="I87" s="29"/>
      <c r="J87" s="24"/>
      <c r="K87" s="24"/>
      <c r="L87" s="24"/>
    </row>
    <row r="88" spans="1:12" s="6" customFormat="1" ht="14.25">
      <c r="A88" s="27"/>
      <c r="B88" s="27"/>
      <c r="C88" s="27"/>
      <c r="D88" s="29"/>
      <c r="E88" s="29"/>
      <c r="F88" s="33"/>
      <c r="G88" s="29"/>
      <c r="H88" s="29"/>
      <c r="I88" s="29"/>
      <c r="J88" s="24"/>
      <c r="K88" s="24"/>
      <c r="L88" s="24"/>
    </row>
    <row r="89" spans="1:12" s="6" customFormat="1" ht="14.25">
      <c r="A89" s="27"/>
      <c r="B89" s="27"/>
      <c r="C89" s="27"/>
      <c r="D89" s="29"/>
      <c r="E89" s="29"/>
      <c r="F89" s="33"/>
      <c r="G89" s="29"/>
      <c r="H89" s="29"/>
      <c r="I89" s="29"/>
      <c r="J89" s="24"/>
      <c r="K89" s="24"/>
      <c r="L89" s="24"/>
    </row>
    <row r="90" spans="1:12" s="6" customFormat="1" ht="14.25">
      <c r="A90" s="27"/>
      <c r="B90" s="27"/>
      <c r="C90" s="27"/>
      <c r="D90" s="29"/>
      <c r="E90" s="29"/>
      <c r="F90" s="33"/>
      <c r="G90" s="29"/>
      <c r="H90" s="29"/>
      <c r="I90" s="29"/>
      <c r="J90" s="24"/>
      <c r="K90" s="24"/>
      <c r="L90" s="24"/>
    </row>
    <row r="91" spans="1:12" s="6" customFormat="1" ht="14.25">
      <c r="A91" s="27"/>
      <c r="B91" s="27"/>
      <c r="C91" s="27"/>
      <c r="D91" s="29"/>
      <c r="E91" s="29"/>
      <c r="F91" s="33"/>
      <c r="G91" s="29"/>
      <c r="H91" s="29"/>
      <c r="I91" s="29"/>
      <c r="J91" s="24"/>
      <c r="K91" s="24"/>
      <c r="L91" s="24"/>
    </row>
    <row r="92" spans="1:12" s="6" customFormat="1" ht="14.25">
      <c r="A92" s="27"/>
      <c r="B92" s="27"/>
      <c r="C92" s="27"/>
      <c r="D92" s="29"/>
      <c r="E92" s="29"/>
      <c r="F92" s="33"/>
      <c r="G92" s="29"/>
      <c r="H92" s="29"/>
      <c r="I92" s="29"/>
      <c r="J92" s="24"/>
      <c r="K92" s="24"/>
      <c r="L92" s="24"/>
    </row>
    <row r="93" spans="1:12" s="6" customFormat="1" ht="14.25">
      <c r="A93" s="27"/>
      <c r="B93" s="27"/>
      <c r="C93" s="27"/>
      <c r="D93" s="29"/>
      <c r="E93" s="29"/>
      <c r="F93" s="33"/>
      <c r="G93" s="29"/>
      <c r="H93" s="29"/>
      <c r="I93" s="29"/>
      <c r="J93" s="24"/>
      <c r="K93" s="24"/>
      <c r="L93" s="24"/>
    </row>
    <row r="94" spans="1:12" s="6" customFormat="1" ht="14.25">
      <c r="A94" s="27"/>
      <c r="B94" s="27"/>
      <c r="C94" s="27"/>
      <c r="D94" s="29"/>
      <c r="E94" s="29"/>
      <c r="F94" s="33"/>
      <c r="G94" s="29"/>
      <c r="H94" s="29"/>
      <c r="I94" s="29"/>
      <c r="J94" s="24"/>
      <c r="K94" s="24"/>
      <c r="L94" s="24"/>
    </row>
    <row r="95" spans="1:12" s="6" customFormat="1" ht="14.25">
      <c r="A95" s="27"/>
      <c r="B95" s="27"/>
      <c r="C95" s="27"/>
      <c r="D95" s="29"/>
      <c r="E95" s="29"/>
      <c r="F95" s="33"/>
      <c r="G95" s="29"/>
      <c r="H95" s="29"/>
      <c r="I95" s="29"/>
      <c r="J95" s="24"/>
      <c r="K95" s="24"/>
      <c r="L95" s="24"/>
    </row>
    <row r="96" spans="1:12" s="6" customFormat="1" ht="14.25">
      <c r="A96" s="27"/>
      <c r="B96" s="27"/>
      <c r="C96" s="27"/>
      <c r="D96" s="29"/>
      <c r="E96" s="29"/>
      <c r="F96" s="33"/>
      <c r="G96" s="29"/>
      <c r="H96" s="29"/>
      <c r="I96" s="29"/>
      <c r="J96" s="24"/>
      <c r="K96" s="24"/>
      <c r="L96" s="24"/>
    </row>
    <row r="97" spans="1:12" s="6" customFormat="1" ht="14.25">
      <c r="A97" s="27"/>
      <c r="B97" s="27"/>
      <c r="C97" s="27"/>
      <c r="D97" s="29"/>
      <c r="E97" s="29"/>
      <c r="F97" s="33"/>
      <c r="G97" s="29"/>
      <c r="H97" s="29"/>
      <c r="I97" s="29"/>
      <c r="J97" s="24"/>
      <c r="K97" s="24"/>
      <c r="L97" s="24"/>
    </row>
    <row r="98" spans="4:12" s="6" customFormat="1" ht="14.25">
      <c r="D98" s="24"/>
      <c r="E98" s="24"/>
      <c r="F98" s="24"/>
      <c r="G98" s="24"/>
      <c r="H98" s="24"/>
      <c r="I98" s="24"/>
      <c r="J98" s="24"/>
      <c r="K98" s="24"/>
      <c r="L98" s="24"/>
    </row>
    <row r="99" spans="4:12" s="6" customFormat="1" ht="14.25">
      <c r="D99" s="24"/>
      <c r="E99" s="24"/>
      <c r="F99" s="24"/>
      <c r="G99" s="24"/>
      <c r="H99" s="24"/>
      <c r="I99" s="24"/>
      <c r="J99" s="24"/>
      <c r="K99" s="24"/>
      <c r="L99" s="24"/>
    </row>
    <row r="100" spans="4:12" s="6" customFormat="1" ht="14.25"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4:12" ht="16.5">
      <c r="D101" s="3"/>
      <c r="E101" s="3"/>
      <c r="F101" s="3"/>
      <c r="G101" s="5"/>
      <c r="H101" s="3"/>
      <c r="I101" s="3"/>
      <c r="J101" s="3"/>
      <c r="K101" s="3"/>
      <c r="L101" s="3"/>
    </row>
    <row r="102" spans="6:7" ht="16.5">
      <c r="F102" s="4"/>
      <c r="G102" s="5"/>
    </row>
    <row r="103" spans="6:7" ht="16.5">
      <c r="F103" s="4"/>
      <c r="G103" s="5"/>
    </row>
    <row r="104" spans="6:7" ht="16.5">
      <c r="F104" s="4"/>
      <c r="G104" s="5"/>
    </row>
    <row r="105" spans="6:7" ht="16.5">
      <c r="F105" s="4"/>
      <c r="G105" s="5"/>
    </row>
    <row r="106" spans="6:7" ht="16.5">
      <c r="F106" s="4"/>
      <c r="G106" s="5"/>
    </row>
    <row r="107" spans="6:7" ht="16.5">
      <c r="F107" s="4"/>
      <c r="G107" s="5"/>
    </row>
    <row r="108" spans="6:7" ht="16.5">
      <c r="F108" s="4"/>
      <c r="G108" s="5"/>
    </row>
    <row r="109" spans="6:7" ht="16.5">
      <c r="F109" s="4"/>
      <c r="G109" s="5"/>
    </row>
    <row r="110" spans="6:7" ht="16.5">
      <c r="F110" s="4"/>
      <c r="G110" s="5"/>
    </row>
    <row r="111" spans="6:7" ht="16.5">
      <c r="F111" s="4"/>
      <c r="G111" s="5"/>
    </row>
  </sheetData>
  <sheetProtection/>
  <mergeCells count="82">
    <mergeCell ref="C24:C27"/>
    <mergeCell ref="D24:D27"/>
    <mergeCell ref="E24:E27"/>
    <mergeCell ref="B30:B40"/>
    <mergeCell ref="C30:C40"/>
    <mergeCell ref="D30:D40"/>
    <mergeCell ref="E30:E40"/>
    <mergeCell ref="A29:I29"/>
    <mergeCell ref="A24:A27"/>
    <mergeCell ref="B24:B27"/>
    <mergeCell ref="A30:A40"/>
    <mergeCell ref="A2:I4"/>
    <mergeCell ref="A5:IV5"/>
    <mergeCell ref="A6:A9"/>
    <mergeCell ref="B6:B9"/>
    <mergeCell ref="C6:C9"/>
    <mergeCell ref="D6:E8"/>
    <mergeCell ref="F6:F9"/>
    <mergeCell ref="G6:G9"/>
    <mergeCell ref="H6:I6"/>
    <mergeCell ref="C12:C15"/>
    <mergeCell ref="D12:D15"/>
    <mergeCell ref="A16:A19"/>
    <mergeCell ref="B16:B19"/>
    <mergeCell ref="C16:C19"/>
    <mergeCell ref="D16:D19"/>
    <mergeCell ref="A20:A23"/>
    <mergeCell ref="B20:B23"/>
    <mergeCell ref="C20:C23"/>
    <mergeCell ref="D20:D23"/>
    <mergeCell ref="H7:H9"/>
    <mergeCell ref="I7:I9"/>
    <mergeCell ref="A11:I11"/>
    <mergeCell ref="E12:E15"/>
    <mergeCell ref="A12:A15"/>
    <mergeCell ref="B12:B15"/>
    <mergeCell ref="E20:E23"/>
    <mergeCell ref="E16:E19"/>
    <mergeCell ref="A51:A54"/>
    <mergeCell ref="B51:B54"/>
    <mergeCell ref="C51:C54"/>
    <mergeCell ref="E47:E50"/>
    <mergeCell ref="A41:A44"/>
    <mergeCell ref="B41:B44"/>
    <mergeCell ref="C41:C44"/>
    <mergeCell ref="D41:D44"/>
    <mergeCell ref="A56:I56"/>
    <mergeCell ref="E41:E44"/>
    <mergeCell ref="E57:E60"/>
    <mergeCell ref="D51:D54"/>
    <mergeCell ref="E51:E54"/>
    <mergeCell ref="A46:I46"/>
    <mergeCell ref="A47:A50"/>
    <mergeCell ref="B47:B50"/>
    <mergeCell ref="C47:C50"/>
    <mergeCell ref="D47:D50"/>
    <mergeCell ref="E73:E76"/>
    <mergeCell ref="E67:E71"/>
    <mergeCell ref="A67:A71"/>
    <mergeCell ref="B67:B71"/>
    <mergeCell ref="C67:C71"/>
    <mergeCell ref="D67:D71"/>
    <mergeCell ref="E77:E80"/>
    <mergeCell ref="A77:A80"/>
    <mergeCell ref="E61:E64"/>
    <mergeCell ref="A66:I66"/>
    <mergeCell ref="A61:A64"/>
    <mergeCell ref="B61:B64"/>
    <mergeCell ref="C61:C64"/>
    <mergeCell ref="D61:D64"/>
    <mergeCell ref="B77:B80"/>
    <mergeCell ref="C77:C80"/>
    <mergeCell ref="D77:D80"/>
    <mergeCell ref="A57:A60"/>
    <mergeCell ref="B57:B60"/>
    <mergeCell ref="C57:C60"/>
    <mergeCell ref="D57:D60"/>
    <mergeCell ref="A72:I72"/>
    <mergeCell ref="A73:A76"/>
    <mergeCell ref="B73:B76"/>
    <mergeCell ref="C73:C76"/>
    <mergeCell ref="D73:D76"/>
  </mergeCells>
  <printOptions/>
  <pageMargins left="0.75" right="0.75" top="0.26" bottom="0.5" header="0.28" footer="0.5"/>
  <pageSetup horizontalDpi="600" verticalDpi="600" orientation="landscape" paperSize="9" scale="95" r:id="rId1"/>
  <rowBreaks count="1" manualBreakCount="1">
    <brk id="82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L102"/>
  <sheetViews>
    <sheetView view="pageBreakPreview" zoomScaleSheetLayoutView="100" zoomScalePageLayoutView="0" workbookViewId="0" topLeftCell="A1">
      <selection activeCell="C52" sqref="C52:C55"/>
    </sheetView>
  </sheetViews>
  <sheetFormatPr defaultColWidth="9.00390625" defaultRowHeight="12.75"/>
  <cols>
    <col min="1" max="1" width="5.00390625" style="1" customWidth="1"/>
    <col min="2" max="2" width="23.25390625" style="1" customWidth="1"/>
    <col min="3" max="3" width="53.125" style="1" customWidth="1"/>
    <col min="4" max="4" width="7.00390625" style="1" customWidth="1"/>
    <col min="5" max="5" width="7.125" style="1" customWidth="1"/>
    <col min="6" max="7" width="11.25390625" style="1" customWidth="1"/>
    <col min="8" max="8" width="9.375" style="1" customWidth="1"/>
    <col min="9" max="9" width="11.625" style="1" customWidth="1"/>
    <col min="10" max="16384" width="9.125" style="1" customWidth="1"/>
  </cols>
  <sheetData>
    <row r="2" spans="1:9" s="6" customFormat="1" ht="18.75" customHeight="1">
      <c r="A2" s="124" t="s">
        <v>0</v>
      </c>
      <c r="B2" s="125"/>
      <c r="C2" s="125"/>
      <c r="D2" s="125"/>
      <c r="E2" s="125"/>
      <c r="F2" s="125"/>
      <c r="G2" s="125"/>
      <c r="H2" s="125"/>
      <c r="I2" s="125"/>
    </row>
    <row r="3" spans="1:9" s="6" customFormat="1" ht="14.25" customHeight="1">
      <c r="A3" s="125"/>
      <c r="B3" s="125"/>
      <c r="C3" s="125"/>
      <c r="D3" s="125"/>
      <c r="E3" s="125"/>
      <c r="F3" s="125"/>
      <c r="G3" s="125"/>
      <c r="H3" s="125"/>
      <c r="I3" s="125"/>
    </row>
    <row r="4" spans="1:9" s="6" customFormat="1" ht="12" customHeight="1">
      <c r="A4" s="125"/>
      <c r="B4" s="125"/>
      <c r="C4" s="125"/>
      <c r="D4" s="125"/>
      <c r="E4" s="125"/>
      <c r="F4" s="125"/>
      <c r="G4" s="125"/>
      <c r="H4" s="125"/>
      <c r="I4" s="125"/>
    </row>
    <row r="5" s="126" customFormat="1" ht="13.5" customHeight="1"/>
    <row r="6" spans="1:9" s="6" customFormat="1" ht="24" customHeight="1">
      <c r="A6" s="144" t="s">
        <v>127</v>
      </c>
      <c r="B6" s="130" t="s">
        <v>116</v>
      </c>
      <c r="C6" s="130" t="s">
        <v>117</v>
      </c>
      <c r="D6" s="130" t="s">
        <v>115</v>
      </c>
      <c r="E6" s="130"/>
      <c r="F6" s="130" t="s">
        <v>126</v>
      </c>
      <c r="G6" s="130" t="s">
        <v>128</v>
      </c>
      <c r="H6" s="130"/>
      <c r="I6" s="130"/>
    </row>
    <row r="7" spans="1:9" s="6" customFormat="1" ht="15" customHeight="1">
      <c r="A7" s="145"/>
      <c r="B7" s="130"/>
      <c r="C7" s="130"/>
      <c r="D7" s="130"/>
      <c r="E7" s="130"/>
      <c r="F7" s="130"/>
      <c r="G7" s="130"/>
      <c r="H7" s="130" t="s">
        <v>2</v>
      </c>
      <c r="I7" s="130" t="s">
        <v>111</v>
      </c>
    </row>
    <row r="8" spans="1:9" s="6" customFormat="1" ht="28.5" customHeight="1">
      <c r="A8" s="145"/>
      <c r="B8" s="130"/>
      <c r="C8" s="130"/>
      <c r="D8" s="130"/>
      <c r="E8" s="130"/>
      <c r="F8" s="130"/>
      <c r="G8" s="130"/>
      <c r="H8" s="130"/>
      <c r="I8" s="130"/>
    </row>
    <row r="9" spans="1:9" s="6" customFormat="1" ht="45.75" customHeight="1">
      <c r="A9" s="145"/>
      <c r="B9" s="130"/>
      <c r="C9" s="130"/>
      <c r="D9" s="9" t="s">
        <v>119</v>
      </c>
      <c r="E9" s="7" t="s">
        <v>120</v>
      </c>
      <c r="F9" s="130"/>
      <c r="G9" s="130"/>
      <c r="H9" s="130"/>
      <c r="I9" s="130"/>
    </row>
    <row r="10" spans="1:9" s="6" customFormat="1" ht="15">
      <c r="A10" s="8">
        <v>1</v>
      </c>
      <c r="B10" s="7">
        <v>3</v>
      </c>
      <c r="C10" s="7">
        <v>4</v>
      </c>
      <c r="D10" s="7">
        <v>7</v>
      </c>
      <c r="E10" s="7">
        <v>8</v>
      </c>
      <c r="F10" s="7">
        <v>9</v>
      </c>
      <c r="G10" s="7">
        <v>10</v>
      </c>
      <c r="H10" s="7">
        <v>13</v>
      </c>
      <c r="I10" s="7">
        <v>14</v>
      </c>
    </row>
    <row r="11" spans="1:9" s="6" customFormat="1" ht="12" customHeight="1">
      <c r="A11" s="133" t="s">
        <v>147</v>
      </c>
      <c r="B11" s="133"/>
      <c r="C11" s="133"/>
      <c r="D11" s="133"/>
      <c r="E11" s="133"/>
      <c r="F11" s="133"/>
      <c r="G11" s="133"/>
      <c r="H11" s="133"/>
      <c r="I11" s="133"/>
    </row>
    <row r="12" spans="1:9" s="16" customFormat="1" ht="18.75" customHeight="1">
      <c r="A12" s="113">
        <v>1</v>
      </c>
      <c r="B12" s="110" t="s">
        <v>137</v>
      </c>
      <c r="C12" s="110" t="s">
        <v>17</v>
      </c>
      <c r="D12" s="111">
        <v>2016</v>
      </c>
      <c r="E12" s="111">
        <v>2016</v>
      </c>
      <c r="F12" s="14" t="s">
        <v>121</v>
      </c>
      <c r="G12" s="14">
        <v>0</v>
      </c>
      <c r="H12" s="14">
        <v>0</v>
      </c>
      <c r="I12" s="14">
        <v>0</v>
      </c>
    </row>
    <row r="13" spans="1:9" s="16" customFormat="1" ht="13.5" customHeight="1">
      <c r="A13" s="113"/>
      <c r="B13" s="110"/>
      <c r="C13" s="110"/>
      <c r="D13" s="111"/>
      <c r="E13" s="111"/>
      <c r="F13" s="14" t="s">
        <v>114</v>
      </c>
      <c r="G13" s="14">
        <v>5</v>
      </c>
      <c r="H13" s="14">
        <v>5</v>
      </c>
      <c r="I13" s="14">
        <v>0</v>
      </c>
    </row>
    <row r="14" spans="1:9" s="16" customFormat="1" ht="12.75" customHeight="1">
      <c r="A14" s="113"/>
      <c r="B14" s="110"/>
      <c r="C14" s="110"/>
      <c r="D14" s="111"/>
      <c r="E14" s="111"/>
      <c r="F14" s="14" t="s">
        <v>95</v>
      </c>
      <c r="G14" s="14">
        <v>0</v>
      </c>
      <c r="H14" s="14">
        <v>0</v>
      </c>
      <c r="I14" s="14">
        <v>0</v>
      </c>
    </row>
    <row r="15" spans="1:9" s="18" customFormat="1" ht="18" customHeight="1">
      <c r="A15" s="113"/>
      <c r="B15" s="110"/>
      <c r="C15" s="110"/>
      <c r="D15" s="111"/>
      <c r="E15" s="111"/>
      <c r="F15" s="14" t="s">
        <v>118</v>
      </c>
      <c r="G15" s="14">
        <f>SUM(G12:G14)</f>
        <v>5</v>
      </c>
      <c r="H15" s="14">
        <f>SUM(H12:H14)</f>
        <v>5</v>
      </c>
      <c r="I15" s="14">
        <v>0</v>
      </c>
    </row>
    <row r="16" spans="1:9" s="16" customFormat="1" ht="0" customHeight="1" hidden="1">
      <c r="A16" s="113">
        <v>2</v>
      </c>
      <c r="B16" s="110" t="s">
        <v>137</v>
      </c>
      <c r="C16" s="110"/>
      <c r="D16" s="111">
        <v>2016</v>
      </c>
      <c r="E16" s="111">
        <v>2016</v>
      </c>
      <c r="F16" s="14" t="s">
        <v>121</v>
      </c>
      <c r="G16" s="14">
        <v>0</v>
      </c>
      <c r="H16" s="14">
        <v>0</v>
      </c>
      <c r="I16" s="14">
        <v>0</v>
      </c>
    </row>
    <row r="17" spans="1:9" s="16" customFormat="1" ht="24.75" customHeight="1" hidden="1">
      <c r="A17" s="113"/>
      <c r="B17" s="110"/>
      <c r="C17" s="110"/>
      <c r="D17" s="111"/>
      <c r="E17" s="111"/>
      <c r="F17" s="14" t="s">
        <v>114</v>
      </c>
      <c r="G17" s="14">
        <v>0</v>
      </c>
      <c r="H17" s="14">
        <v>0</v>
      </c>
      <c r="I17" s="14">
        <v>0</v>
      </c>
    </row>
    <row r="18" spans="1:9" s="18" customFormat="1" ht="16.5" customHeight="1" hidden="1">
      <c r="A18" s="113"/>
      <c r="B18" s="110"/>
      <c r="C18" s="110"/>
      <c r="D18" s="111"/>
      <c r="E18" s="111"/>
      <c r="F18" s="14" t="s">
        <v>95</v>
      </c>
      <c r="G18" s="14">
        <v>0</v>
      </c>
      <c r="H18" s="14">
        <v>0</v>
      </c>
      <c r="I18" s="14">
        <v>0</v>
      </c>
    </row>
    <row r="19" spans="1:9" s="18" customFormat="1" ht="13.5" customHeight="1" hidden="1">
      <c r="A19" s="113"/>
      <c r="B19" s="110"/>
      <c r="C19" s="110"/>
      <c r="D19" s="111"/>
      <c r="E19" s="111"/>
      <c r="F19" s="14" t="s">
        <v>118</v>
      </c>
      <c r="G19" s="14">
        <f>SUM(G16:G18)</f>
        <v>0</v>
      </c>
      <c r="H19" s="14">
        <f>SUM(H16:H18)</f>
        <v>0</v>
      </c>
      <c r="I19" s="14">
        <f>SUM(I16:I18)</f>
        <v>0</v>
      </c>
    </row>
    <row r="20" spans="1:9" s="16" customFormat="1" ht="21" customHeight="1" hidden="1">
      <c r="A20" s="113">
        <v>3</v>
      </c>
      <c r="B20" s="110" t="s">
        <v>137</v>
      </c>
      <c r="C20" s="110"/>
      <c r="D20" s="111">
        <v>2016</v>
      </c>
      <c r="E20" s="111">
        <v>2016</v>
      </c>
      <c r="F20" s="14" t="s">
        <v>121</v>
      </c>
      <c r="G20" s="14">
        <v>0</v>
      </c>
      <c r="H20" s="14">
        <v>0</v>
      </c>
      <c r="I20" s="14">
        <v>0</v>
      </c>
    </row>
    <row r="21" spans="1:9" s="16" customFormat="1" ht="18.75" customHeight="1" hidden="1">
      <c r="A21" s="113"/>
      <c r="B21" s="110"/>
      <c r="C21" s="110"/>
      <c r="D21" s="111"/>
      <c r="E21" s="111"/>
      <c r="F21" s="14" t="s">
        <v>114</v>
      </c>
      <c r="G21" s="14">
        <v>0</v>
      </c>
      <c r="H21" s="14">
        <v>0</v>
      </c>
      <c r="I21" s="14">
        <v>0</v>
      </c>
    </row>
    <row r="22" spans="1:9" s="18" customFormat="1" ht="18" customHeight="1" hidden="1">
      <c r="A22" s="113"/>
      <c r="B22" s="110"/>
      <c r="C22" s="110"/>
      <c r="D22" s="111"/>
      <c r="E22" s="111"/>
      <c r="F22" s="14" t="s">
        <v>95</v>
      </c>
      <c r="G22" s="14">
        <v>0</v>
      </c>
      <c r="H22" s="14">
        <v>0</v>
      </c>
      <c r="I22" s="14">
        <v>0</v>
      </c>
    </row>
    <row r="23" spans="1:9" s="18" customFormat="1" ht="22.5" customHeight="1" hidden="1">
      <c r="A23" s="113"/>
      <c r="B23" s="110"/>
      <c r="C23" s="110"/>
      <c r="D23" s="111"/>
      <c r="E23" s="111"/>
      <c r="F23" s="14" t="s">
        <v>118</v>
      </c>
      <c r="G23" s="14">
        <f>SUM(G20:G22)</f>
        <v>0</v>
      </c>
      <c r="H23" s="14">
        <f>SUM(H20:H22)</f>
        <v>0</v>
      </c>
      <c r="I23" s="14">
        <f>SUM(I20:I22)</f>
        <v>0</v>
      </c>
    </row>
    <row r="24" spans="1:9" s="6" customFormat="1" ht="21.75" customHeight="1" hidden="1">
      <c r="A24" s="113">
        <v>4</v>
      </c>
      <c r="B24" s="110" t="s">
        <v>137</v>
      </c>
      <c r="C24" s="110"/>
      <c r="D24" s="111">
        <v>2016</v>
      </c>
      <c r="E24" s="111">
        <v>2016</v>
      </c>
      <c r="F24" s="14" t="s">
        <v>121</v>
      </c>
      <c r="G24" s="14">
        <v>0</v>
      </c>
      <c r="H24" s="14">
        <v>0</v>
      </c>
      <c r="I24" s="14">
        <v>0</v>
      </c>
    </row>
    <row r="25" spans="1:9" s="6" customFormat="1" ht="18" customHeight="1" hidden="1">
      <c r="A25" s="113"/>
      <c r="B25" s="110"/>
      <c r="C25" s="110"/>
      <c r="D25" s="111"/>
      <c r="E25" s="111"/>
      <c r="F25" s="14" t="s">
        <v>114</v>
      </c>
      <c r="G25" s="14">
        <v>0</v>
      </c>
      <c r="H25" s="14">
        <v>0</v>
      </c>
      <c r="I25" s="14">
        <v>0</v>
      </c>
    </row>
    <row r="26" spans="1:9" s="6" customFormat="1" ht="18" customHeight="1" hidden="1">
      <c r="A26" s="113"/>
      <c r="B26" s="110"/>
      <c r="C26" s="110"/>
      <c r="D26" s="111"/>
      <c r="E26" s="111"/>
      <c r="F26" s="14" t="s">
        <v>95</v>
      </c>
      <c r="G26" s="14">
        <v>0</v>
      </c>
      <c r="H26" s="14">
        <v>0</v>
      </c>
      <c r="I26" s="14">
        <v>0</v>
      </c>
    </row>
    <row r="27" spans="1:9" s="6" customFormat="1" ht="21" customHeight="1" hidden="1">
      <c r="A27" s="113"/>
      <c r="B27" s="110"/>
      <c r="C27" s="110"/>
      <c r="D27" s="111"/>
      <c r="E27" s="111"/>
      <c r="F27" s="14" t="s">
        <v>118</v>
      </c>
      <c r="G27" s="14">
        <f>SUM(G24:G26)</f>
        <v>0</v>
      </c>
      <c r="H27" s="14">
        <f>SUM(H24:H26)</f>
        <v>0</v>
      </c>
      <c r="I27" s="14">
        <f>SUM(I24:I26)</f>
        <v>0</v>
      </c>
    </row>
    <row r="28" spans="1:9" s="6" customFormat="1" ht="17.25" customHeight="1">
      <c r="A28" s="19"/>
      <c r="B28" s="13"/>
      <c r="C28" s="13"/>
      <c r="D28" s="20"/>
      <c r="E28" s="20"/>
      <c r="F28" s="14" t="s">
        <v>161</v>
      </c>
      <c r="G28" s="14">
        <f>SUM(G27,G23,G19,G15)</f>
        <v>5</v>
      </c>
      <c r="H28" s="14">
        <f>SUM(H27,H23,H19,H15)</f>
        <v>5</v>
      </c>
      <c r="I28" s="14">
        <f>SUM(I27,I23,I19,I15)</f>
        <v>0</v>
      </c>
    </row>
    <row r="29" spans="1:9" s="6" customFormat="1" ht="18" customHeight="1">
      <c r="A29" s="106" t="s">
        <v>153</v>
      </c>
      <c r="B29" s="106"/>
      <c r="C29" s="106"/>
      <c r="D29" s="106"/>
      <c r="E29" s="106"/>
      <c r="F29" s="106"/>
      <c r="G29" s="106"/>
      <c r="H29" s="106"/>
      <c r="I29" s="106"/>
    </row>
    <row r="30" spans="1:9" s="6" customFormat="1" ht="12" customHeight="1">
      <c r="A30" s="117">
        <v>5</v>
      </c>
      <c r="B30" s="120" t="s">
        <v>137</v>
      </c>
      <c r="C30" s="120" t="s">
        <v>16</v>
      </c>
      <c r="D30" s="114">
        <v>2016</v>
      </c>
      <c r="E30" s="114">
        <v>2016</v>
      </c>
      <c r="F30" s="14" t="s">
        <v>98</v>
      </c>
      <c r="G30" s="14">
        <v>0</v>
      </c>
      <c r="H30" s="14">
        <v>0</v>
      </c>
      <c r="I30" s="14">
        <v>0</v>
      </c>
    </row>
    <row r="31" spans="1:9" s="6" customFormat="1" ht="12" customHeight="1">
      <c r="A31" s="118"/>
      <c r="B31" s="121"/>
      <c r="C31" s="121"/>
      <c r="D31" s="115"/>
      <c r="E31" s="115"/>
      <c r="F31" s="14" t="s">
        <v>114</v>
      </c>
      <c r="G31" s="14">
        <v>12</v>
      </c>
      <c r="H31" s="14">
        <v>12</v>
      </c>
      <c r="I31" s="14">
        <v>0</v>
      </c>
    </row>
    <row r="32" spans="1:9" s="6" customFormat="1" ht="12" customHeight="1">
      <c r="A32" s="118"/>
      <c r="B32" s="121"/>
      <c r="C32" s="121"/>
      <c r="D32" s="115"/>
      <c r="E32" s="115"/>
      <c r="F32" s="14" t="s">
        <v>95</v>
      </c>
      <c r="G32" s="14">
        <v>0</v>
      </c>
      <c r="H32" s="14">
        <v>0</v>
      </c>
      <c r="I32" s="14">
        <v>0</v>
      </c>
    </row>
    <row r="33" spans="1:11" s="6" customFormat="1" ht="18" customHeight="1">
      <c r="A33" s="119"/>
      <c r="B33" s="122"/>
      <c r="C33" s="122"/>
      <c r="D33" s="116"/>
      <c r="E33" s="116"/>
      <c r="F33" s="14" t="s">
        <v>118</v>
      </c>
      <c r="G33" s="14">
        <f>SUM(G30:G32)</f>
        <v>12</v>
      </c>
      <c r="H33" s="14">
        <f>SUM(H30:H32)</f>
        <v>12</v>
      </c>
      <c r="I33" s="14">
        <f>SUM(I30:I32)</f>
        <v>0</v>
      </c>
      <c r="K33" s="6" t="s">
        <v>88</v>
      </c>
    </row>
    <row r="34" spans="1:9" s="6" customFormat="1" ht="12" customHeight="1" hidden="1">
      <c r="A34" s="117">
        <v>6</v>
      </c>
      <c r="B34" s="120" t="s">
        <v>137</v>
      </c>
      <c r="C34" s="120"/>
      <c r="D34" s="114">
        <v>2016</v>
      </c>
      <c r="E34" s="114">
        <v>2016</v>
      </c>
      <c r="F34" s="14" t="s">
        <v>98</v>
      </c>
      <c r="G34" s="14">
        <v>0</v>
      </c>
      <c r="H34" s="14">
        <v>0</v>
      </c>
      <c r="I34" s="14">
        <v>0</v>
      </c>
    </row>
    <row r="35" spans="1:9" s="6" customFormat="1" ht="12" customHeight="1" hidden="1">
      <c r="A35" s="118"/>
      <c r="B35" s="121"/>
      <c r="C35" s="121"/>
      <c r="D35" s="115"/>
      <c r="E35" s="115"/>
      <c r="F35" s="14" t="s">
        <v>114</v>
      </c>
      <c r="G35" s="14">
        <v>0</v>
      </c>
      <c r="H35" s="14">
        <v>0</v>
      </c>
      <c r="I35" s="14">
        <v>0</v>
      </c>
    </row>
    <row r="36" spans="1:9" s="6" customFormat="1" ht="12" customHeight="1" hidden="1">
      <c r="A36" s="118"/>
      <c r="B36" s="121"/>
      <c r="C36" s="121"/>
      <c r="D36" s="115"/>
      <c r="E36" s="115"/>
      <c r="F36" s="14" t="s">
        <v>95</v>
      </c>
      <c r="G36" s="14">
        <v>0</v>
      </c>
      <c r="H36" s="14">
        <v>0</v>
      </c>
      <c r="I36" s="14">
        <v>0</v>
      </c>
    </row>
    <row r="37" spans="1:9" s="6" customFormat="1" ht="12" customHeight="1" hidden="1">
      <c r="A37" s="118"/>
      <c r="B37" s="121"/>
      <c r="C37" s="121"/>
      <c r="D37" s="115"/>
      <c r="E37" s="115"/>
      <c r="F37" s="14" t="s">
        <v>118</v>
      </c>
      <c r="G37" s="14">
        <f>SUM(G34)</f>
        <v>0</v>
      </c>
      <c r="H37" s="14">
        <f>SUM(H34)</f>
        <v>0</v>
      </c>
      <c r="I37" s="14">
        <f>SUM(I34)</f>
        <v>0</v>
      </c>
    </row>
    <row r="38" spans="1:9" s="6" customFormat="1" ht="15" customHeight="1">
      <c r="A38" s="119"/>
      <c r="B38" s="122"/>
      <c r="C38" s="122"/>
      <c r="D38" s="116"/>
      <c r="E38" s="116"/>
      <c r="F38" s="14" t="s">
        <v>161</v>
      </c>
      <c r="G38" s="14">
        <f>G33+G37</f>
        <v>12</v>
      </c>
      <c r="H38" s="14">
        <f>H33+H37</f>
        <v>12</v>
      </c>
      <c r="I38" s="14">
        <f>I33+I37</f>
        <v>0</v>
      </c>
    </row>
    <row r="39" spans="1:9" s="6" customFormat="1" ht="16.5" customHeight="1">
      <c r="A39" s="106" t="s">
        <v>148</v>
      </c>
      <c r="B39" s="106"/>
      <c r="C39" s="106"/>
      <c r="D39" s="106"/>
      <c r="E39" s="106"/>
      <c r="F39" s="106"/>
      <c r="G39" s="106"/>
      <c r="H39" s="106"/>
      <c r="I39" s="106"/>
    </row>
    <row r="40" spans="1:9" s="6" customFormat="1" ht="12" customHeight="1">
      <c r="A40" s="117">
        <v>7</v>
      </c>
      <c r="B40" s="120" t="s">
        <v>137</v>
      </c>
      <c r="C40" s="120" t="s">
        <v>28</v>
      </c>
      <c r="D40" s="114">
        <v>2016</v>
      </c>
      <c r="E40" s="114">
        <v>2016</v>
      </c>
      <c r="F40" s="14" t="s">
        <v>98</v>
      </c>
      <c r="G40" s="14">
        <v>0</v>
      </c>
      <c r="H40" s="14">
        <v>0</v>
      </c>
      <c r="I40" s="14">
        <v>0</v>
      </c>
    </row>
    <row r="41" spans="1:9" s="6" customFormat="1" ht="12" customHeight="1">
      <c r="A41" s="118"/>
      <c r="B41" s="121"/>
      <c r="C41" s="121"/>
      <c r="D41" s="115"/>
      <c r="E41" s="115"/>
      <c r="F41" s="14" t="s">
        <v>114</v>
      </c>
      <c r="G41" s="14">
        <v>10</v>
      </c>
      <c r="H41" s="14">
        <v>10</v>
      </c>
      <c r="I41" s="14">
        <v>0</v>
      </c>
    </row>
    <row r="42" spans="1:9" s="6" customFormat="1" ht="12" customHeight="1">
      <c r="A42" s="118"/>
      <c r="B42" s="121"/>
      <c r="C42" s="121"/>
      <c r="D42" s="115"/>
      <c r="E42" s="115"/>
      <c r="F42" s="14" t="s">
        <v>95</v>
      </c>
      <c r="G42" s="14">
        <v>0</v>
      </c>
      <c r="H42" s="14">
        <v>0</v>
      </c>
      <c r="I42" s="14">
        <v>0</v>
      </c>
    </row>
    <row r="43" spans="1:9" s="6" customFormat="1" ht="17.25" customHeight="1">
      <c r="A43" s="118"/>
      <c r="B43" s="121"/>
      <c r="C43" s="121"/>
      <c r="D43" s="115"/>
      <c r="E43" s="115"/>
      <c r="F43" s="14" t="s">
        <v>118</v>
      </c>
      <c r="G43" s="14">
        <f>SUM(G40:G42)</f>
        <v>10</v>
      </c>
      <c r="H43" s="14">
        <f>SUM(H40:H42)</f>
        <v>10</v>
      </c>
      <c r="I43" s="14">
        <f>SUM(I40:I42)</f>
        <v>0</v>
      </c>
    </row>
    <row r="44" spans="1:9" s="6" customFormat="1" ht="19.5" customHeight="1">
      <c r="A44" s="119"/>
      <c r="B44" s="122"/>
      <c r="C44" s="122"/>
      <c r="D44" s="116"/>
      <c r="E44" s="116"/>
      <c r="F44" s="14" t="s">
        <v>161</v>
      </c>
      <c r="G44" s="14">
        <f>G39+G43</f>
        <v>10</v>
      </c>
      <c r="H44" s="14">
        <f>H39+H43</f>
        <v>10</v>
      </c>
      <c r="I44" s="14">
        <f>I39+I43</f>
        <v>0</v>
      </c>
    </row>
    <row r="45" spans="1:9" s="6" customFormat="1" ht="16.5" customHeight="1">
      <c r="A45" s="106" t="s">
        <v>151</v>
      </c>
      <c r="B45" s="106"/>
      <c r="C45" s="106"/>
      <c r="D45" s="106"/>
      <c r="E45" s="106"/>
      <c r="F45" s="106"/>
      <c r="G45" s="106"/>
      <c r="H45" s="106"/>
      <c r="I45" s="106"/>
    </row>
    <row r="46" spans="1:9" s="6" customFormat="1" ht="12" customHeight="1">
      <c r="A46" s="117">
        <v>8</v>
      </c>
      <c r="B46" s="120" t="s">
        <v>137</v>
      </c>
      <c r="C46" s="120" t="s">
        <v>18</v>
      </c>
      <c r="D46" s="114">
        <v>2016</v>
      </c>
      <c r="E46" s="114">
        <v>2016</v>
      </c>
      <c r="F46" s="14" t="s">
        <v>98</v>
      </c>
      <c r="G46" s="14">
        <v>0</v>
      </c>
      <c r="H46" s="14">
        <v>0</v>
      </c>
      <c r="I46" s="14">
        <v>0</v>
      </c>
    </row>
    <row r="47" spans="1:9" s="6" customFormat="1" ht="12" customHeight="1">
      <c r="A47" s="118"/>
      <c r="B47" s="121"/>
      <c r="C47" s="121"/>
      <c r="D47" s="115"/>
      <c r="E47" s="115"/>
      <c r="F47" s="14" t="s">
        <v>114</v>
      </c>
      <c r="G47" s="14">
        <v>20</v>
      </c>
      <c r="H47" s="14">
        <v>20</v>
      </c>
      <c r="I47" s="14">
        <v>0</v>
      </c>
    </row>
    <row r="48" spans="1:9" s="6" customFormat="1" ht="12" customHeight="1">
      <c r="A48" s="118"/>
      <c r="B48" s="121"/>
      <c r="C48" s="121"/>
      <c r="D48" s="115"/>
      <c r="E48" s="115"/>
      <c r="F48" s="14" t="s">
        <v>95</v>
      </c>
      <c r="G48" s="14">
        <v>0</v>
      </c>
      <c r="H48" s="14">
        <v>0</v>
      </c>
      <c r="I48" s="14">
        <v>0</v>
      </c>
    </row>
    <row r="49" spans="1:9" s="6" customFormat="1" ht="17.25" customHeight="1">
      <c r="A49" s="118"/>
      <c r="B49" s="121"/>
      <c r="C49" s="121"/>
      <c r="D49" s="115"/>
      <c r="E49" s="115"/>
      <c r="F49" s="14" t="s">
        <v>118</v>
      </c>
      <c r="G49" s="14">
        <f>SUM(G46:G48)</f>
        <v>20</v>
      </c>
      <c r="H49" s="14">
        <f>SUM(H46:H48)</f>
        <v>20</v>
      </c>
      <c r="I49" s="14">
        <f>SUM(I46:I48)</f>
        <v>0</v>
      </c>
    </row>
    <row r="50" spans="1:9" s="6" customFormat="1" ht="19.5" customHeight="1">
      <c r="A50" s="119"/>
      <c r="B50" s="122"/>
      <c r="C50" s="122"/>
      <c r="D50" s="116"/>
      <c r="E50" s="116"/>
      <c r="F50" s="14" t="s">
        <v>161</v>
      </c>
      <c r="G50" s="14">
        <f>G45+G49</f>
        <v>20</v>
      </c>
      <c r="H50" s="14">
        <f>H45+H49</f>
        <v>20</v>
      </c>
      <c r="I50" s="14">
        <f>I45+I49</f>
        <v>0</v>
      </c>
    </row>
    <row r="51" spans="1:9" s="6" customFormat="1" ht="12" customHeight="1">
      <c r="A51" s="106" t="s">
        <v>150</v>
      </c>
      <c r="B51" s="106"/>
      <c r="C51" s="106"/>
      <c r="D51" s="106"/>
      <c r="E51" s="106"/>
      <c r="F51" s="106"/>
      <c r="G51" s="106"/>
      <c r="H51" s="106"/>
      <c r="I51" s="106"/>
    </row>
    <row r="52" spans="1:9" s="15" customFormat="1" ht="19.5" customHeight="1">
      <c r="A52" s="113">
        <v>9</v>
      </c>
      <c r="B52" s="110" t="s">
        <v>137</v>
      </c>
      <c r="C52" s="110" t="s">
        <v>19</v>
      </c>
      <c r="D52" s="111">
        <v>2016</v>
      </c>
      <c r="E52" s="111">
        <v>2016</v>
      </c>
      <c r="F52" s="21" t="s">
        <v>98</v>
      </c>
      <c r="G52" s="14">
        <v>0</v>
      </c>
      <c r="H52" s="14">
        <v>0</v>
      </c>
      <c r="I52" s="14">
        <v>0</v>
      </c>
    </row>
    <row r="53" spans="1:9" s="15" customFormat="1" ht="21.75" customHeight="1">
      <c r="A53" s="113"/>
      <c r="B53" s="110"/>
      <c r="C53" s="110"/>
      <c r="D53" s="111"/>
      <c r="E53" s="111"/>
      <c r="F53" s="21" t="s">
        <v>114</v>
      </c>
      <c r="G53" s="14">
        <v>150</v>
      </c>
      <c r="H53" s="14">
        <v>150</v>
      </c>
      <c r="I53" s="14">
        <v>0</v>
      </c>
    </row>
    <row r="54" spans="1:9" s="15" customFormat="1" ht="17.25" customHeight="1">
      <c r="A54" s="113"/>
      <c r="B54" s="110"/>
      <c r="C54" s="110"/>
      <c r="D54" s="111"/>
      <c r="E54" s="111"/>
      <c r="F54" s="21" t="s">
        <v>95</v>
      </c>
      <c r="G54" s="14">
        <v>0</v>
      </c>
      <c r="H54" s="14">
        <v>0</v>
      </c>
      <c r="I54" s="14">
        <v>0</v>
      </c>
    </row>
    <row r="55" spans="1:9" s="15" customFormat="1" ht="16.5" customHeight="1">
      <c r="A55" s="113"/>
      <c r="B55" s="110"/>
      <c r="C55" s="110"/>
      <c r="D55" s="111"/>
      <c r="E55" s="111"/>
      <c r="F55" s="21" t="s">
        <v>118</v>
      </c>
      <c r="G55" s="14">
        <f>SUM(G52:G54)</f>
        <v>150</v>
      </c>
      <c r="H55" s="14">
        <f>SUM(H52:H54)</f>
        <v>150</v>
      </c>
      <c r="I55" s="14">
        <f>SUM(I52:I54)</f>
        <v>0</v>
      </c>
    </row>
    <row r="56" spans="1:9" s="15" customFormat="1" ht="27" customHeight="1" hidden="1">
      <c r="A56" s="113">
        <v>10</v>
      </c>
      <c r="B56" s="110" t="s">
        <v>137</v>
      </c>
      <c r="C56" s="110"/>
      <c r="D56" s="111">
        <v>2016</v>
      </c>
      <c r="E56" s="111">
        <v>2016</v>
      </c>
      <c r="F56" s="21" t="s">
        <v>121</v>
      </c>
      <c r="G56" s="14">
        <v>0</v>
      </c>
      <c r="H56" s="14">
        <v>0</v>
      </c>
      <c r="I56" s="14">
        <v>0</v>
      </c>
    </row>
    <row r="57" spans="1:9" s="15" customFormat="1" ht="18" customHeight="1" hidden="1">
      <c r="A57" s="113"/>
      <c r="B57" s="110"/>
      <c r="C57" s="110"/>
      <c r="D57" s="111"/>
      <c r="E57" s="111"/>
      <c r="F57" s="21" t="s">
        <v>114</v>
      </c>
      <c r="G57" s="14">
        <v>0</v>
      </c>
      <c r="H57" s="14">
        <v>0</v>
      </c>
      <c r="I57" s="14">
        <v>0</v>
      </c>
    </row>
    <row r="58" spans="1:9" s="15" customFormat="1" ht="15" customHeight="1" hidden="1">
      <c r="A58" s="113"/>
      <c r="B58" s="110"/>
      <c r="C58" s="110"/>
      <c r="D58" s="111"/>
      <c r="E58" s="111"/>
      <c r="F58" s="21" t="s">
        <v>95</v>
      </c>
      <c r="G58" s="14">
        <v>0</v>
      </c>
      <c r="H58" s="14">
        <v>0</v>
      </c>
      <c r="I58" s="14">
        <v>0</v>
      </c>
    </row>
    <row r="59" spans="1:9" s="15" customFormat="1" ht="15" customHeight="1" hidden="1">
      <c r="A59" s="113"/>
      <c r="B59" s="110"/>
      <c r="C59" s="110"/>
      <c r="D59" s="111"/>
      <c r="E59" s="111"/>
      <c r="F59" s="21" t="s">
        <v>118</v>
      </c>
      <c r="G59" s="14">
        <f>SUM(G56:G58)</f>
        <v>0</v>
      </c>
      <c r="H59" s="14">
        <v>0</v>
      </c>
      <c r="I59" s="14">
        <f>SUM(I56:I58)</f>
        <v>0</v>
      </c>
    </row>
    <row r="60" spans="1:9" s="15" customFormat="1" ht="15" customHeight="1">
      <c r="A60" s="50"/>
      <c r="B60" s="12"/>
      <c r="C60" s="12"/>
      <c r="D60" s="51"/>
      <c r="E60" s="13"/>
      <c r="F60" s="14" t="s">
        <v>161</v>
      </c>
      <c r="G60" s="14">
        <f>G55+G59</f>
        <v>150</v>
      </c>
      <c r="H60" s="14">
        <f>H55+H59</f>
        <v>150</v>
      </c>
      <c r="I60" s="14">
        <f>I55+I59</f>
        <v>0</v>
      </c>
    </row>
    <row r="61" spans="1:9" s="6" customFormat="1" ht="15.75" customHeight="1">
      <c r="A61" s="123" t="s">
        <v>152</v>
      </c>
      <c r="B61" s="134"/>
      <c r="C61" s="134"/>
      <c r="D61" s="134"/>
      <c r="E61" s="134"/>
      <c r="F61" s="134"/>
      <c r="G61" s="134"/>
      <c r="H61" s="134"/>
      <c r="I61" s="135"/>
    </row>
    <row r="62" spans="1:9" s="15" customFormat="1" ht="18.75" customHeight="1">
      <c r="A62" s="113">
        <v>11</v>
      </c>
      <c r="B62" s="110" t="s">
        <v>137</v>
      </c>
      <c r="C62" s="110" t="s">
        <v>20</v>
      </c>
      <c r="D62" s="111">
        <v>2016</v>
      </c>
      <c r="E62" s="111">
        <v>2016</v>
      </c>
      <c r="F62" s="21" t="s">
        <v>98</v>
      </c>
      <c r="G62" s="14">
        <v>0</v>
      </c>
      <c r="H62" s="14">
        <v>0</v>
      </c>
      <c r="I62" s="14">
        <v>0</v>
      </c>
    </row>
    <row r="63" spans="1:9" s="15" customFormat="1" ht="23.25" customHeight="1">
      <c r="A63" s="113"/>
      <c r="B63" s="110"/>
      <c r="C63" s="110"/>
      <c r="D63" s="111"/>
      <c r="E63" s="111"/>
      <c r="F63" s="21" t="s">
        <v>114</v>
      </c>
      <c r="G63" s="14">
        <v>35</v>
      </c>
      <c r="H63" s="14">
        <v>35</v>
      </c>
      <c r="I63" s="14">
        <v>0</v>
      </c>
    </row>
    <row r="64" spans="1:9" s="15" customFormat="1" ht="20.25" customHeight="1">
      <c r="A64" s="113"/>
      <c r="B64" s="110"/>
      <c r="C64" s="110"/>
      <c r="D64" s="111"/>
      <c r="E64" s="111"/>
      <c r="F64" s="21" t="s">
        <v>95</v>
      </c>
      <c r="G64" s="14">
        <v>0</v>
      </c>
      <c r="H64" s="14">
        <v>0</v>
      </c>
      <c r="I64" s="14">
        <v>0</v>
      </c>
    </row>
    <row r="65" spans="1:9" s="15" customFormat="1" ht="20.25" customHeight="1">
      <c r="A65" s="113"/>
      <c r="B65" s="110"/>
      <c r="C65" s="110"/>
      <c r="D65" s="111"/>
      <c r="E65" s="111"/>
      <c r="F65" s="21" t="s">
        <v>118</v>
      </c>
      <c r="G65" s="14">
        <f>SUM(G62:G64)</f>
        <v>35</v>
      </c>
      <c r="H65" s="14">
        <f>SUM(H62:H64)</f>
        <v>35</v>
      </c>
      <c r="I65" s="14">
        <f>SUM(I62:I64)</f>
        <v>0</v>
      </c>
    </row>
    <row r="66" spans="1:9" s="15" customFormat="1" ht="21.75" customHeight="1">
      <c r="A66" s="113"/>
      <c r="B66" s="110"/>
      <c r="C66" s="110" t="s">
        <v>144</v>
      </c>
      <c r="D66" s="111"/>
      <c r="E66" s="111"/>
      <c r="F66" s="14" t="s">
        <v>161</v>
      </c>
      <c r="G66" s="14">
        <f>G61+G65</f>
        <v>35</v>
      </c>
      <c r="H66" s="14">
        <f>H61+H65</f>
        <v>35</v>
      </c>
      <c r="I66" s="14">
        <f>I61+I65</f>
        <v>0</v>
      </c>
    </row>
    <row r="67" spans="1:9" s="6" customFormat="1" ht="12" customHeight="1">
      <c r="A67" s="123" t="s">
        <v>154</v>
      </c>
      <c r="B67" s="134"/>
      <c r="C67" s="134"/>
      <c r="D67" s="134"/>
      <c r="E67" s="134"/>
      <c r="F67" s="134"/>
      <c r="G67" s="134"/>
      <c r="H67" s="134"/>
      <c r="I67" s="135"/>
    </row>
    <row r="68" spans="1:9" s="15" customFormat="1" ht="21" customHeight="1">
      <c r="A68" s="113">
        <v>12</v>
      </c>
      <c r="B68" s="110" t="s">
        <v>137</v>
      </c>
      <c r="C68" s="110" t="s">
        <v>15</v>
      </c>
      <c r="D68" s="111">
        <v>2016</v>
      </c>
      <c r="E68" s="111">
        <v>2016</v>
      </c>
      <c r="F68" s="21" t="s">
        <v>98</v>
      </c>
      <c r="G68" s="14">
        <v>0</v>
      </c>
      <c r="H68" s="14">
        <v>0</v>
      </c>
      <c r="I68" s="14">
        <v>0</v>
      </c>
    </row>
    <row r="69" spans="1:9" s="15" customFormat="1" ht="21" customHeight="1">
      <c r="A69" s="113"/>
      <c r="B69" s="110"/>
      <c r="C69" s="110"/>
      <c r="D69" s="111"/>
      <c r="E69" s="111"/>
      <c r="F69" s="21" t="s">
        <v>114</v>
      </c>
      <c r="G69" s="14">
        <v>20</v>
      </c>
      <c r="H69" s="14">
        <v>20</v>
      </c>
      <c r="I69" s="14">
        <v>0</v>
      </c>
    </row>
    <row r="70" spans="1:9" s="15" customFormat="1" ht="18" customHeight="1">
      <c r="A70" s="113"/>
      <c r="B70" s="110"/>
      <c r="C70" s="110"/>
      <c r="D70" s="111"/>
      <c r="E70" s="111"/>
      <c r="F70" s="21" t="s">
        <v>95</v>
      </c>
      <c r="G70" s="14">
        <v>0</v>
      </c>
      <c r="H70" s="14">
        <v>0</v>
      </c>
      <c r="I70" s="14">
        <v>0</v>
      </c>
    </row>
    <row r="71" spans="1:9" s="15" customFormat="1" ht="23.25" customHeight="1">
      <c r="A71" s="113"/>
      <c r="B71" s="110"/>
      <c r="C71" s="110"/>
      <c r="D71" s="111"/>
      <c r="E71" s="111"/>
      <c r="F71" s="21" t="s">
        <v>118</v>
      </c>
      <c r="G71" s="14">
        <f>SUM(G67:G70)</f>
        <v>20</v>
      </c>
      <c r="H71" s="14">
        <f>SUM(H67:H70)</f>
        <v>20</v>
      </c>
      <c r="I71" s="14">
        <v>0</v>
      </c>
    </row>
    <row r="72" spans="1:9" s="15" customFormat="1" ht="21.75" customHeight="1">
      <c r="A72" s="113"/>
      <c r="B72" s="110"/>
      <c r="C72" s="110"/>
      <c r="D72" s="111"/>
      <c r="E72" s="111"/>
      <c r="F72" s="21" t="s">
        <v>161</v>
      </c>
      <c r="G72" s="14">
        <f>SUM(G71)</f>
        <v>20</v>
      </c>
      <c r="H72" s="14">
        <f>SUM(H71)</f>
        <v>20</v>
      </c>
      <c r="I72" s="14">
        <f>SUM(I71)</f>
        <v>0</v>
      </c>
    </row>
    <row r="73" spans="1:9" s="6" customFormat="1" ht="24.75" customHeight="1">
      <c r="A73" s="22"/>
      <c r="B73" s="21"/>
      <c r="C73" s="21"/>
      <c r="D73" s="21"/>
      <c r="E73" s="21"/>
      <c r="F73" s="30" t="s">
        <v>155</v>
      </c>
      <c r="G73" s="31">
        <f>SUM(G28+G38+G44+G50+G60+G66+G72)</f>
        <v>252</v>
      </c>
      <c r="H73" s="31">
        <f>SUM(H28+H38+H44+H50+H60+H66+H72)</f>
        <v>252</v>
      </c>
      <c r="I73" s="31">
        <f>SUM(I28+I38+I44+I50+I60+I66+I72)</f>
        <v>0</v>
      </c>
    </row>
    <row r="74" spans="1:10" s="6" customFormat="1" ht="14.25">
      <c r="A74" s="25"/>
      <c r="B74" s="25"/>
      <c r="C74" s="25"/>
      <c r="D74" s="25"/>
      <c r="E74" s="25"/>
      <c r="F74" s="27"/>
      <c r="G74" s="28"/>
      <c r="H74" s="28"/>
      <c r="I74" s="28"/>
      <c r="J74" s="26"/>
    </row>
    <row r="75" spans="1:9" s="6" customFormat="1" ht="14.25">
      <c r="A75" s="27"/>
      <c r="B75" s="27"/>
      <c r="C75" s="27"/>
      <c r="D75" s="27"/>
      <c r="E75" s="27"/>
      <c r="F75" s="27"/>
      <c r="G75" s="27"/>
      <c r="H75" s="27"/>
      <c r="I75" s="27"/>
    </row>
    <row r="76" spans="1:9" s="6" customFormat="1" ht="12.75" customHeight="1">
      <c r="A76" s="27"/>
      <c r="B76" s="27"/>
      <c r="C76" s="27"/>
      <c r="D76" s="27"/>
      <c r="E76" s="27"/>
      <c r="F76" s="29"/>
      <c r="G76" s="29"/>
      <c r="H76" s="29"/>
      <c r="I76" s="29"/>
    </row>
    <row r="77" spans="1:9" s="24" customFormat="1" ht="14.25">
      <c r="A77" s="29"/>
      <c r="B77" s="29"/>
      <c r="C77" s="29"/>
      <c r="D77" s="29"/>
      <c r="E77" s="29"/>
      <c r="F77" s="29"/>
      <c r="G77" s="29"/>
      <c r="H77" s="29"/>
      <c r="I77" s="29"/>
    </row>
    <row r="78" spans="1:9" s="24" customFormat="1" ht="14.25">
      <c r="A78" s="29"/>
      <c r="B78" s="29"/>
      <c r="C78" s="29"/>
      <c r="D78" s="29"/>
      <c r="E78" s="29"/>
      <c r="F78" s="29"/>
      <c r="G78" s="29"/>
      <c r="H78" s="29"/>
      <c r="I78" s="29"/>
    </row>
    <row r="79" spans="1:12" s="6" customFormat="1" ht="14.25">
      <c r="A79" s="27"/>
      <c r="B79" s="27"/>
      <c r="C79" s="27"/>
      <c r="D79" s="29"/>
      <c r="E79" s="29"/>
      <c r="F79" s="33"/>
      <c r="G79" s="29"/>
      <c r="H79" s="29"/>
      <c r="I79" s="29"/>
      <c r="J79" s="24"/>
      <c r="K79" s="24"/>
      <c r="L79" s="24"/>
    </row>
    <row r="80" spans="1:12" s="6" customFormat="1" ht="14.25">
      <c r="A80" s="27"/>
      <c r="B80" s="27"/>
      <c r="C80" s="27"/>
      <c r="D80" s="29"/>
      <c r="E80" s="29"/>
      <c r="F80" s="33"/>
      <c r="G80" s="29"/>
      <c r="H80" s="29"/>
      <c r="I80" s="29"/>
      <c r="J80" s="24"/>
      <c r="K80" s="24"/>
      <c r="L80" s="24"/>
    </row>
    <row r="81" spans="1:12" s="6" customFormat="1" ht="14.25">
      <c r="A81" s="27"/>
      <c r="B81" s="27"/>
      <c r="C81" s="27"/>
      <c r="D81" s="29"/>
      <c r="E81" s="29"/>
      <c r="F81" s="33"/>
      <c r="G81" s="29"/>
      <c r="H81" s="29"/>
      <c r="I81" s="29"/>
      <c r="J81" s="24"/>
      <c r="K81" s="24"/>
      <c r="L81" s="24"/>
    </row>
    <row r="82" spans="1:12" s="6" customFormat="1" ht="14.25">
      <c r="A82" s="27"/>
      <c r="B82" s="27"/>
      <c r="C82" s="27"/>
      <c r="D82" s="29"/>
      <c r="E82" s="29"/>
      <c r="F82" s="33"/>
      <c r="G82" s="29"/>
      <c r="H82" s="29"/>
      <c r="I82" s="29"/>
      <c r="J82" s="24"/>
      <c r="K82" s="24"/>
      <c r="L82" s="24"/>
    </row>
    <row r="83" spans="1:12" s="6" customFormat="1" ht="14.25">
      <c r="A83" s="27"/>
      <c r="B83" s="27"/>
      <c r="C83" s="27"/>
      <c r="D83" s="29"/>
      <c r="E83" s="29"/>
      <c r="F83" s="33"/>
      <c r="G83" s="29"/>
      <c r="H83" s="29"/>
      <c r="I83" s="29"/>
      <c r="J83" s="24"/>
      <c r="K83" s="24"/>
      <c r="L83" s="24"/>
    </row>
    <row r="84" spans="1:12" s="6" customFormat="1" ht="14.25">
      <c r="A84" s="27"/>
      <c r="B84" s="27"/>
      <c r="C84" s="27"/>
      <c r="D84" s="29"/>
      <c r="E84" s="29"/>
      <c r="F84" s="33"/>
      <c r="G84" s="29"/>
      <c r="H84" s="29"/>
      <c r="I84" s="29"/>
      <c r="J84" s="24"/>
      <c r="K84" s="24"/>
      <c r="L84" s="24"/>
    </row>
    <row r="85" spans="1:12" s="6" customFormat="1" ht="14.25">
      <c r="A85" s="27"/>
      <c r="B85" s="27"/>
      <c r="C85" s="27"/>
      <c r="D85" s="29"/>
      <c r="E85" s="29"/>
      <c r="F85" s="33"/>
      <c r="G85" s="29"/>
      <c r="H85" s="29"/>
      <c r="I85" s="29"/>
      <c r="J85" s="24"/>
      <c r="K85" s="24"/>
      <c r="L85" s="24"/>
    </row>
    <row r="86" spans="1:12" s="6" customFormat="1" ht="14.25">
      <c r="A86" s="27"/>
      <c r="B86" s="27"/>
      <c r="C86" s="27"/>
      <c r="D86" s="29"/>
      <c r="E86" s="29"/>
      <c r="F86" s="33"/>
      <c r="G86" s="29"/>
      <c r="H86" s="29"/>
      <c r="I86" s="29"/>
      <c r="J86" s="24"/>
      <c r="K86" s="24"/>
      <c r="L86" s="24"/>
    </row>
    <row r="87" spans="1:12" s="6" customFormat="1" ht="14.25">
      <c r="A87" s="27"/>
      <c r="B87" s="27"/>
      <c r="C87" s="27"/>
      <c r="D87" s="29"/>
      <c r="E87" s="29"/>
      <c r="F87" s="33"/>
      <c r="G87" s="29"/>
      <c r="H87" s="29"/>
      <c r="I87" s="29"/>
      <c r="J87" s="24"/>
      <c r="K87" s="24"/>
      <c r="L87" s="24"/>
    </row>
    <row r="88" spans="1:12" s="6" customFormat="1" ht="14.25">
      <c r="A88" s="27"/>
      <c r="B88" s="27"/>
      <c r="C88" s="27"/>
      <c r="D88" s="29"/>
      <c r="E88" s="29"/>
      <c r="F88" s="33"/>
      <c r="G88" s="29"/>
      <c r="H88" s="29"/>
      <c r="I88" s="29"/>
      <c r="J88" s="24"/>
      <c r="K88" s="24"/>
      <c r="L88" s="24"/>
    </row>
    <row r="89" spans="1:12" s="6" customFormat="1" ht="14.25">
      <c r="A89" s="27"/>
      <c r="B89" s="27"/>
      <c r="C89" s="27"/>
      <c r="D89" s="29"/>
      <c r="E89" s="29"/>
      <c r="F89" s="24"/>
      <c r="G89" s="24"/>
      <c r="H89" s="24"/>
      <c r="I89" s="24"/>
      <c r="J89" s="24"/>
      <c r="K89" s="24"/>
      <c r="L89" s="24"/>
    </row>
    <row r="90" spans="4:12" s="6" customFormat="1" ht="14.25">
      <c r="D90" s="24"/>
      <c r="E90" s="24"/>
      <c r="F90" s="24"/>
      <c r="G90" s="24"/>
      <c r="H90" s="24"/>
      <c r="I90" s="24"/>
      <c r="J90" s="24"/>
      <c r="K90" s="24"/>
      <c r="L90" s="24"/>
    </row>
    <row r="91" spans="4:12" s="6" customFormat="1" ht="14.25">
      <c r="D91" s="24"/>
      <c r="E91" s="24"/>
      <c r="F91" s="24"/>
      <c r="G91" s="24"/>
      <c r="H91" s="24"/>
      <c r="I91" s="24"/>
      <c r="J91" s="24"/>
      <c r="K91" s="24"/>
      <c r="L91" s="24"/>
    </row>
    <row r="92" spans="4:12" s="6" customFormat="1" ht="16.5">
      <c r="D92" s="24"/>
      <c r="E92" s="24"/>
      <c r="F92" s="3"/>
      <c r="G92" s="5"/>
      <c r="H92" s="3"/>
      <c r="I92" s="3"/>
      <c r="J92" s="24"/>
      <c r="K92" s="24"/>
      <c r="L92" s="24"/>
    </row>
    <row r="93" spans="4:12" ht="16.5">
      <c r="D93" s="3"/>
      <c r="E93" s="3"/>
      <c r="F93" s="4"/>
      <c r="G93" s="5"/>
      <c r="J93" s="3"/>
      <c r="K93" s="3"/>
      <c r="L93" s="3"/>
    </row>
    <row r="94" spans="6:7" ht="16.5">
      <c r="F94" s="4"/>
      <c r="G94" s="5"/>
    </row>
    <row r="95" spans="6:7" ht="16.5">
      <c r="F95" s="4"/>
      <c r="G95" s="5"/>
    </row>
    <row r="96" spans="6:7" ht="16.5">
      <c r="F96" s="4"/>
      <c r="G96" s="5"/>
    </row>
    <row r="97" spans="6:7" ht="16.5">
      <c r="F97" s="4"/>
      <c r="G97" s="5"/>
    </row>
    <row r="98" spans="6:7" ht="16.5">
      <c r="F98" s="4"/>
      <c r="G98" s="5"/>
    </row>
    <row r="99" spans="6:7" ht="16.5">
      <c r="F99" s="4"/>
      <c r="G99" s="5"/>
    </row>
    <row r="100" spans="6:7" ht="16.5">
      <c r="F100" s="4"/>
      <c r="G100" s="5"/>
    </row>
    <row r="101" spans="6:7" ht="16.5">
      <c r="F101" s="4"/>
      <c r="G101" s="5"/>
    </row>
    <row r="102" spans="6:7" ht="16.5">
      <c r="F102" s="4"/>
      <c r="G102" s="5"/>
    </row>
  </sheetData>
  <sheetProtection/>
  <mergeCells count="78">
    <mergeCell ref="A46:A50"/>
    <mergeCell ref="B46:B50"/>
    <mergeCell ref="A34:A38"/>
    <mergeCell ref="E46:E50"/>
    <mergeCell ref="B34:B38"/>
    <mergeCell ref="C34:C38"/>
    <mergeCell ref="D34:D38"/>
    <mergeCell ref="C46:C50"/>
    <mergeCell ref="B40:B44"/>
    <mergeCell ref="C40:C44"/>
    <mergeCell ref="D6:E8"/>
    <mergeCell ref="F6:F9"/>
    <mergeCell ref="G6:G9"/>
    <mergeCell ref="H6:I6"/>
    <mergeCell ref="A61:I61"/>
    <mergeCell ref="A51:I51"/>
    <mergeCell ref="E52:E55"/>
    <mergeCell ref="A56:A59"/>
    <mergeCell ref="E34:E38"/>
    <mergeCell ref="A45:I45"/>
    <mergeCell ref="C16:C19"/>
    <mergeCell ref="D16:D19"/>
    <mergeCell ref="E16:E19"/>
    <mergeCell ref="A12:A15"/>
    <mergeCell ref="D46:D50"/>
    <mergeCell ref="A2:I4"/>
    <mergeCell ref="A5:IV5"/>
    <mergeCell ref="A6:A9"/>
    <mergeCell ref="B6:B9"/>
    <mergeCell ref="C6:C9"/>
    <mergeCell ref="B20:B23"/>
    <mergeCell ref="C20:C23"/>
    <mergeCell ref="H7:H9"/>
    <mergeCell ref="D20:D23"/>
    <mergeCell ref="E20:E23"/>
    <mergeCell ref="I7:I9"/>
    <mergeCell ref="A11:I11"/>
    <mergeCell ref="E12:E15"/>
    <mergeCell ref="A16:A19"/>
    <mergeCell ref="B16:B19"/>
    <mergeCell ref="A52:A55"/>
    <mergeCell ref="B52:B55"/>
    <mergeCell ref="B12:B15"/>
    <mergeCell ref="C12:C15"/>
    <mergeCell ref="D12:D15"/>
    <mergeCell ref="A24:A27"/>
    <mergeCell ref="B24:B27"/>
    <mergeCell ref="C24:C27"/>
    <mergeCell ref="D24:D27"/>
    <mergeCell ref="A20:A23"/>
    <mergeCell ref="E24:E27"/>
    <mergeCell ref="E56:E59"/>
    <mergeCell ref="E30:E33"/>
    <mergeCell ref="A29:I29"/>
    <mergeCell ref="A30:A33"/>
    <mergeCell ref="B30:B33"/>
    <mergeCell ref="C30:C33"/>
    <mergeCell ref="D30:D33"/>
    <mergeCell ref="A39:I39"/>
    <mergeCell ref="A40:A44"/>
    <mergeCell ref="B62:B66"/>
    <mergeCell ref="C62:C66"/>
    <mergeCell ref="E68:E72"/>
    <mergeCell ref="A68:A72"/>
    <mergeCell ref="B68:B72"/>
    <mergeCell ref="C68:C72"/>
    <mergeCell ref="D68:D72"/>
    <mergeCell ref="D62:D66"/>
    <mergeCell ref="D40:D44"/>
    <mergeCell ref="E40:E44"/>
    <mergeCell ref="A67:I67"/>
    <mergeCell ref="E62:E66"/>
    <mergeCell ref="C52:C55"/>
    <mergeCell ref="D52:D55"/>
    <mergeCell ref="B56:B59"/>
    <mergeCell ref="C56:C59"/>
    <mergeCell ref="D56:D59"/>
    <mergeCell ref="A62:A66"/>
  </mergeCells>
  <printOptions/>
  <pageMargins left="0.75" right="0.75" top="0.24" bottom="0.31" header="0.26" footer="0.29"/>
  <pageSetup horizontalDpi="600" verticalDpi="600" orientation="landscape" paperSize="9" scale="95" r:id="rId1"/>
  <rowBreaks count="2" manualBreakCount="2">
    <brk id="50" max="8" man="1"/>
    <brk id="7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L88"/>
  <sheetViews>
    <sheetView view="pageBreakPreview" zoomScaleSheetLayoutView="100" zoomScalePageLayoutView="0" workbookViewId="0" topLeftCell="A1">
      <selection activeCell="C40" sqref="C40"/>
    </sheetView>
  </sheetViews>
  <sheetFormatPr defaultColWidth="9.00390625" defaultRowHeight="12.75"/>
  <cols>
    <col min="1" max="1" width="3.875" style="1" customWidth="1"/>
    <col min="2" max="2" width="23.625" style="1" customWidth="1"/>
    <col min="3" max="3" width="52.625" style="1" customWidth="1"/>
    <col min="4" max="4" width="7.375" style="1" customWidth="1"/>
    <col min="5" max="5" width="7.125" style="1" customWidth="1"/>
    <col min="6" max="7" width="11.25390625" style="1" customWidth="1"/>
    <col min="8" max="8" width="9.375" style="1" customWidth="1"/>
    <col min="9" max="9" width="12.00390625" style="1" customWidth="1"/>
    <col min="10" max="16384" width="9.125" style="1" customWidth="1"/>
  </cols>
  <sheetData>
    <row r="2" spans="1:9" s="6" customFormat="1" ht="18.75" customHeight="1">
      <c r="A2" s="124" t="s">
        <v>0</v>
      </c>
      <c r="B2" s="125"/>
      <c r="C2" s="125"/>
      <c r="D2" s="125"/>
      <c r="E2" s="125"/>
      <c r="F2" s="125"/>
      <c r="G2" s="125"/>
      <c r="H2" s="125"/>
      <c r="I2" s="125"/>
    </row>
    <row r="3" spans="1:9" s="6" customFormat="1" ht="14.25" customHeight="1">
      <c r="A3" s="125"/>
      <c r="B3" s="125"/>
      <c r="C3" s="125"/>
      <c r="D3" s="125"/>
      <c r="E3" s="125"/>
      <c r="F3" s="125"/>
      <c r="G3" s="125"/>
      <c r="H3" s="125"/>
      <c r="I3" s="125"/>
    </row>
    <row r="4" spans="1:9" s="6" customFormat="1" ht="12" customHeight="1">
      <c r="A4" s="125"/>
      <c r="B4" s="125"/>
      <c r="C4" s="125"/>
      <c r="D4" s="125"/>
      <c r="E4" s="125"/>
      <c r="F4" s="125"/>
      <c r="G4" s="125"/>
      <c r="H4" s="125"/>
      <c r="I4" s="125"/>
    </row>
    <row r="5" s="126" customFormat="1" ht="13.5" customHeight="1"/>
    <row r="6" spans="1:9" s="6" customFormat="1" ht="24" customHeight="1">
      <c r="A6" s="144" t="s">
        <v>127</v>
      </c>
      <c r="B6" s="130" t="s">
        <v>116</v>
      </c>
      <c r="C6" s="130" t="s">
        <v>117</v>
      </c>
      <c r="D6" s="130" t="s">
        <v>115</v>
      </c>
      <c r="E6" s="130"/>
      <c r="F6" s="130" t="s">
        <v>126</v>
      </c>
      <c r="G6" s="130" t="s">
        <v>128</v>
      </c>
      <c r="H6" s="130"/>
      <c r="I6" s="130"/>
    </row>
    <row r="7" spans="1:9" s="6" customFormat="1" ht="15" customHeight="1">
      <c r="A7" s="145"/>
      <c r="B7" s="130"/>
      <c r="C7" s="130"/>
      <c r="D7" s="130"/>
      <c r="E7" s="130"/>
      <c r="F7" s="130"/>
      <c r="G7" s="130"/>
      <c r="H7" s="130" t="s">
        <v>2</v>
      </c>
      <c r="I7" s="130" t="s">
        <v>111</v>
      </c>
    </row>
    <row r="8" spans="1:9" s="6" customFormat="1" ht="28.5" customHeight="1">
      <c r="A8" s="145"/>
      <c r="B8" s="130"/>
      <c r="C8" s="130"/>
      <c r="D8" s="130"/>
      <c r="E8" s="130"/>
      <c r="F8" s="130"/>
      <c r="G8" s="130"/>
      <c r="H8" s="130"/>
      <c r="I8" s="130"/>
    </row>
    <row r="9" spans="1:9" s="6" customFormat="1" ht="45.75" customHeight="1">
      <c r="A9" s="145"/>
      <c r="B9" s="130"/>
      <c r="C9" s="130"/>
      <c r="D9" s="9" t="s">
        <v>119</v>
      </c>
      <c r="E9" s="7" t="s">
        <v>120</v>
      </c>
      <c r="F9" s="130"/>
      <c r="G9" s="130"/>
      <c r="H9" s="130"/>
      <c r="I9" s="130"/>
    </row>
    <row r="10" spans="1:9" s="6" customFormat="1" ht="15">
      <c r="A10" s="8">
        <v>1</v>
      </c>
      <c r="B10" s="7">
        <v>3</v>
      </c>
      <c r="C10" s="7">
        <v>4</v>
      </c>
      <c r="D10" s="7">
        <v>7</v>
      </c>
      <c r="E10" s="7">
        <v>8</v>
      </c>
      <c r="F10" s="7">
        <v>9</v>
      </c>
      <c r="G10" s="7">
        <v>10</v>
      </c>
      <c r="H10" s="7">
        <v>13</v>
      </c>
      <c r="I10" s="7">
        <v>14</v>
      </c>
    </row>
    <row r="11" spans="1:9" s="6" customFormat="1" ht="15" customHeight="1">
      <c r="A11" s="133" t="s">
        <v>147</v>
      </c>
      <c r="B11" s="133"/>
      <c r="C11" s="133"/>
      <c r="D11" s="133"/>
      <c r="E11" s="133"/>
      <c r="F11" s="133"/>
      <c r="G11" s="133"/>
      <c r="H11" s="133"/>
      <c r="I11" s="133"/>
    </row>
    <row r="12" spans="1:9" s="16" customFormat="1" ht="17.25" customHeight="1">
      <c r="A12" s="113">
        <v>1</v>
      </c>
      <c r="B12" s="110" t="s">
        <v>138</v>
      </c>
      <c r="C12" s="110" t="s">
        <v>21</v>
      </c>
      <c r="D12" s="111">
        <v>2016</v>
      </c>
      <c r="E12" s="111">
        <v>2016</v>
      </c>
      <c r="F12" s="14" t="s">
        <v>98</v>
      </c>
      <c r="G12" s="14">
        <v>0</v>
      </c>
      <c r="H12" s="14">
        <v>0</v>
      </c>
      <c r="I12" s="14">
        <v>0</v>
      </c>
    </row>
    <row r="13" spans="1:9" s="16" customFormat="1" ht="17.25" customHeight="1">
      <c r="A13" s="113"/>
      <c r="B13" s="110"/>
      <c r="C13" s="110"/>
      <c r="D13" s="111"/>
      <c r="E13" s="111"/>
      <c r="F13" s="14" t="s">
        <v>114</v>
      </c>
      <c r="G13" s="14">
        <v>4.5</v>
      </c>
      <c r="H13" s="14">
        <v>4.5</v>
      </c>
      <c r="I13" s="14">
        <v>0</v>
      </c>
    </row>
    <row r="14" spans="1:9" s="16" customFormat="1" ht="17.25" customHeight="1">
      <c r="A14" s="113"/>
      <c r="B14" s="110"/>
      <c r="C14" s="110"/>
      <c r="D14" s="111"/>
      <c r="E14" s="111"/>
      <c r="F14" s="14" t="s">
        <v>94</v>
      </c>
      <c r="G14" s="14">
        <v>0</v>
      </c>
      <c r="H14" s="14">
        <v>0</v>
      </c>
      <c r="I14" s="14">
        <v>0</v>
      </c>
    </row>
    <row r="15" spans="1:9" s="18" customFormat="1" ht="14.25" customHeight="1">
      <c r="A15" s="113"/>
      <c r="B15" s="110"/>
      <c r="C15" s="110"/>
      <c r="D15" s="111"/>
      <c r="E15" s="111"/>
      <c r="F15" s="14" t="s">
        <v>118</v>
      </c>
      <c r="G15" s="14">
        <f>SUM(G12:G14)</f>
        <v>4.5</v>
      </c>
      <c r="H15" s="14">
        <f>SUM(H12:H14)</f>
        <v>4.5</v>
      </c>
      <c r="I15" s="14">
        <f>SUM(I12:I14)</f>
        <v>0</v>
      </c>
    </row>
    <row r="16" spans="1:9" s="6" customFormat="1" ht="21" customHeight="1">
      <c r="A16" s="113">
        <v>2</v>
      </c>
      <c r="B16" s="110" t="s">
        <v>138</v>
      </c>
      <c r="C16" s="110" t="s">
        <v>22</v>
      </c>
      <c r="D16" s="111">
        <v>2016</v>
      </c>
      <c r="E16" s="111">
        <v>2016</v>
      </c>
      <c r="F16" s="14" t="s">
        <v>98</v>
      </c>
      <c r="G16" s="14">
        <v>0</v>
      </c>
      <c r="H16" s="14">
        <v>0</v>
      </c>
      <c r="I16" s="14">
        <v>0</v>
      </c>
    </row>
    <row r="17" spans="1:9" s="6" customFormat="1" ht="15" customHeight="1">
      <c r="A17" s="113"/>
      <c r="B17" s="110"/>
      <c r="C17" s="110"/>
      <c r="D17" s="111"/>
      <c r="E17" s="111"/>
      <c r="F17" s="14" t="s">
        <v>114</v>
      </c>
      <c r="G17" s="14">
        <v>10</v>
      </c>
      <c r="H17" s="14">
        <v>10</v>
      </c>
      <c r="I17" s="14">
        <v>0</v>
      </c>
    </row>
    <row r="18" spans="1:9" s="6" customFormat="1" ht="15" customHeight="1">
      <c r="A18" s="113"/>
      <c r="B18" s="110"/>
      <c r="C18" s="110"/>
      <c r="D18" s="111"/>
      <c r="E18" s="111"/>
      <c r="F18" s="14" t="s">
        <v>94</v>
      </c>
      <c r="G18" s="14">
        <v>5</v>
      </c>
      <c r="H18" s="14">
        <v>5</v>
      </c>
      <c r="I18" s="14">
        <v>0</v>
      </c>
    </row>
    <row r="19" spans="1:9" s="6" customFormat="1" ht="18" customHeight="1">
      <c r="A19" s="113"/>
      <c r="B19" s="110"/>
      <c r="C19" s="110"/>
      <c r="D19" s="111"/>
      <c r="E19" s="111"/>
      <c r="F19" s="14" t="s">
        <v>118</v>
      </c>
      <c r="G19" s="14">
        <f>SUM(G16:G18)</f>
        <v>15</v>
      </c>
      <c r="H19" s="14">
        <f>SUM(H16:H18)</f>
        <v>15</v>
      </c>
      <c r="I19" s="14">
        <f>SUM(I16:I18)</f>
        <v>0</v>
      </c>
    </row>
    <row r="20" spans="1:9" s="6" customFormat="1" ht="0.75" customHeight="1" hidden="1">
      <c r="A20" s="117">
        <v>3</v>
      </c>
      <c r="B20" s="110" t="s">
        <v>101</v>
      </c>
      <c r="C20" s="110"/>
      <c r="D20" s="111">
        <v>2016</v>
      </c>
      <c r="E20" s="111">
        <v>2016</v>
      </c>
      <c r="F20" s="14" t="s">
        <v>121</v>
      </c>
      <c r="G20" s="14">
        <v>0</v>
      </c>
      <c r="H20" s="14">
        <f>SUM(I20:M20)</f>
        <v>0</v>
      </c>
      <c r="I20" s="14">
        <v>0</v>
      </c>
    </row>
    <row r="21" spans="1:9" s="6" customFormat="1" ht="22.5" customHeight="1" hidden="1">
      <c r="A21" s="118"/>
      <c r="B21" s="110"/>
      <c r="C21" s="110"/>
      <c r="D21" s="111"/>
      <c r="E21" s="111"/>
      <c r="F21" s="14" t="s">
        <v>114</v>
      </c>
      <c r="G21" s="14">
        <v>0</v>
      </c>
      <c r="H21" s="14">
        <v>0</v>
      </c>
      <c r="I21" s="14">
        <v>0</v>
      </c>
    </row>
    <row r="22" spans="1:9" s="6" customFormat="1" ht="27.75" customHeight="1" hidden="1">
      <c r="A22" s="118"/>
      <c r="B22" s="110"/>
      <c r="C22" s="110"/>
      <c r="D22" s="111"/>
      <c r="E22" s="111"/>
      <c r="F22" s="14" t="s">
        <v>94</v>
      </c>
      <c r="G22" s="14">
        <v>0</v>
      </c>
      <c r="H22" s="14">
        <f>SUM(I22:M22)</f>
        <v>0</v>
      </c>
      <c r="I22" s="14">
        <v>0</v>
      </c>
    </row>
    <row r="23" spans="1:9" s="6" customFormat="1" ht="13.5" customHeight="1" hidden="1">
      <c r="A23" s="119"/>
      <c r="B23" s="110"/>
      <c r="C23" s="110"/>
      <c r="D23" s="111"/>
      <c r="E23" s="111"/>
      <c r="F23" s="14" t="s">
        <v>118</v>
      </c>
      <c r="G23" s="14">
        <f>SUM(G20:G22)</f>
        <v>0</v>
      </c>
      <c r="H23" s="14">
        <f>SUM(H20:H22)</f>
        <v>0</v>
      </c>
      <c r="I23" s="14">
        <f>SUM(I20:I22)</f>
        <v>0</v>
      </c>
    </row>
    <row r="24" spans="1:9" s="15" customFormat="1" ht="15.75" customHeight="1" hidden="1">
      <c r="A24" s="113">
        <v>4</v>
      </c>
      <c r="B24" s="110" t="s">
        <v>138</v>
      </c>
      <c r="C24" s="110"/>
      <c r="D24" s="111">
        <v>2016</v>
      </c>
      <c r="E24" s="111">
        <v>2016</v>
      </c>
      <c r="F24" s="14" t="s">
        <v>121</v>
      </c>
      <c r="G24" s="14">
        <v>0</v>
      </c>
      <c r="H24" s="14">
        <f>SUM(I24:M24)</f>
        <v>0</v>
      </c>
      <c r="I24" s="14">
        <v>0</v>
      </c>
    </row>
    <row r="25" spans="1:9" s="15" customFormat="1" ht="15.75" customHeight="1" hidden="1">
      <c r="A25" s="113"/>
      <c r="B25" s="110"/>
      <c r="C25" s="110"/>
      <c r="D25" s="111"/>
      <c r="E25" s="111"/>
      <c r="F25" s="14" t="s">
        <v>114</v>
      </c>
      <c r="G25" s="14">
        <v>0</v>
      </c>
      <c r="H25" s="14">
        <v>0</v>
      </c>
      <c r="I25" s="14">
        <v>0</v>
      </c>
    </row>
    <row r="26" spans="1:9" s="15" customFormat="1" ht="15.75" customHeight="1" hidden="1">
      <c r="A26" s="113"/>
      <c r="B26" s="110"/>
      <c r="C26" s="110"/>
      <c r="D26" s="111"/>
      <c r="E26" s="111"/>
      <c r="F26" s="14" t="s">
        <v>94</v>
      </c>
      <c r="G26" s="14">
        <v>0</v>
      </c>
      <c r="H26" s="14">
        <f>SUM(I26:M26)</f>
        <v>0</v>
      </c>
      <c r="I26" s="14">
        <v>0</v>
      </c>
    </row>
    <row r="27" spans="1:9" s="15" customFormat="1" ht="15.75" customHeight="1" hidden="1">
      <c r="A27" s="113"/>
      <c r="B27" s="110"/>
      <c r="C27" s="110"/>
      <c r="D27" s="111"/>
      <c r="E27" s="111"/>
      <c r="F27" s="14" t="s">
        <v>118</v>
      </c>
      <c r="G27" s="14">
        <f>SUM(G24)</f>
        <v>0</v>
      </c>
      <c r="H27" s="14">
        <f>SUM(H24)</f>
        <v>0</v>
      </c>
      <c r="I27" s="14">
        <f>SUM(I24)</f>
        <v>0</v>
      </c>
    </row>
    <row r="28" spans="1:9" s="15" customFormat="1" ht="13.5" customHeight="1">
      <c r="A28" s="113"/>
      <c r="B28" s="110"/>
      <c r="C28" s="110"/>
      <c r="D28" s="111"/>
      <c r="E28" s="111"/>
      <c r="F28" s="21" t="s">
        <v>161</v>
      </c>
      <c r="G28" s="14">
        <f>SUM(G27,G23,G19,G15)</f>
        <v>19.5</v>
      </c>
      <c r="H28" s="14">
        <f>SUM(H27,H23,H19,H15)</f>
        <v>19.5</v>
      </c>
      <c r="I28" s="14">
        <f>SUM(I27,I23,I19,I15)</f>
        <v>0</v>
      </c>
    </row>
    <row r="29" spans="1:9" s="6" customFormat="1" ht="12" customHeight="1">
      <c r="A29" s="123" t="s">
        <v>102</v>
      </c>
      <c r="B29" s="134"/>
      <c r="C29" s="134"/>
      <c r="D29" s="134"/>
      <c r="E29" s="134"/>
      <c r="F29" s="134"/>
      <c r="G29" s="134"/>
      <c r="H29" s="134"/>
      <c r="I29" s="135"/>
    </row>
    <row r="30" spans="1:9" s="15" customFormat="1" ht="21" customHeight="1">
      <c r="A30" s="113">
        <v>5</v>
      </c>
      <c r="B30" s="110" t="s">
        <v>138</v>
      </c>
      <c r="C30" s="110" t="s">
        <v>23</v>
      </c>
      <c r="D30" s="111">
        <v>2016</v>
      </c>
      <c r="E30" s="111">
        <v>2016</v>
      </c>
      <c r="F30" s="21" t="s">
        <v>121</v>
      </c>
      <c r="G30" s="14">
        <v>0</v>
      </c>
      <c r="H30" s="14">
        <v>0</v>
      </c>
      <c r="I30" s="14">
        <v>0</v>
      </c>
    </row>
    <row r="31" spans="1:9" s="15" customFormat="1" ht="15" customHeight="1">
      <c r="A31" s="113"/>
      <c r="B31" s="110"/>
      <c r="C31" s="110"/>
      <c r="D31" s="111"/>
      <c r="E31" s="111"/>
      <c r="F31" s="21" t="s">
        <v>114</v>
      </c>
      <c r="G31" s="14">
        <v>4.5</v>
      </c>
      <c r="H31" s="14">
        <v>4.5</v>
      </c>
      <c r="I31" s="14">
        <v>0</v>
      </c>
    </row>
    <row r="32" spans="1:9" s="15" customFormat="1" ht="17.25" customHeight="1">
      <c r="A32" s="113"/>
      <c r="B32" s="110"/>
      <c r="C32" s="110"/>
      <c r="D32" s="111"/>
      <c r="E32" s="111"/>
      <c r="F32" s="21" t="s">
        <v>94</v>
      </c>
      <c r="G32" s="14">
        <v>1</v>
      </c>
      <c r="H32" s="14">
        <v>1</v>
      </c>
      <c r="I32" s="14">
        <v>0</v>
      </c>
    </row>
    <row r="33" spans="1:9" s="15" customFormat="1" ht="21" customHeight="1">
      <c r="A33" s="113"/>
      <c r="B33" s="110" t="s">
        <v>138</v>
      </c>
      <c r="C33" s="110"/>
      <c r="D33" s="111">
        <v>2011</v>
      </c>
      <c r="E33" s="111">
        <v>2014</v>
      </c>
      <c r="F33" s="21" t="s">
        <v>118</v>
      </c>
      <c r="G33" s="14">
        <f>SUM(G30:G32)</f>
        <v>5.5</v>
      </c>
      <c r="H33" s="14">
        <f>SUM(H30:H32)</f>
        <v>5.5</v>
      </c>
      <c r="I33" s="14">
        <f>SUM(I30:I32)</f>
        <v>0</v>
      </c>
    </row>
    <row r="34" spans="1:9" s="6" customFormat="1" ht="15" customHeight="1">
      <c r="A34" s="22"/>
      <c r="B34" s="21"/>
      <c r="C34" s="21"/>
      <c r="D34" s="21"/>
      <c r="E34" s="21"/>
      <c r="F34" s="21" t="s">
        <v>161</v>
      </c>
      <c r="G34" s="14">
        <f>G33</f>
        <v>5.5</v>
      </c>
      <c r="H34" s="14">
        <f>H33</f>
        <v>5.5</v>
      </c>
      <c r="I34" s="14">
        <f>I33</f>
        <v>0</v>
      </c>
    </row>
    <row r="35" spans="1:9" s="6" customFormat="1" ht="12" customHeight="1">
      <c r="A35" s="123" t="s">
        <v>100</v>
      </c>
      <c r="B35" s="134"/>
      <c r="C35" s="134"/>
      <c r="D35" s="134"/>
      <c r="E35" s="134"/>
      <c r="F35" s="134"/>
      <c r="G35" s="134"/>
      <c r="H35" s="134"/>
      <c r="I35" s="135"/>
    </row>
    <row r="36" spans="1:9" s="15" customFormat="1" ht="19.5" customHeight="1">
      <c r="A36" s="113">
        <v>6</v>
      </c>
      <c r="B36" s="110" t="s">
        <v>138</v>
      </c>
      <c r="C36" s="110" t="s">
        <v>27</v>
      </c>
      <c r="D36" s="111">
        <v>2016</v>
      </c>
      <c r="E36" s="111">
        <v>2016</v>
      </c>
      <c r="F36" s="21" t="s">
        <v>121</v>
      </c>
      <c r="G36" s="14">
        <v>0</v>
      </c>
      <c r="H36" s="14">
        <v>0</v>
      </c>
      <c r="I36" s="14">
        <v>0</v>
      </c>
    </row>
    <row r="37" spans="1:9" s="15" customFormat="1" ht="16.5" customHeight="1">
      <c r="A37" s="113"/>
      <c r="B37" s="110"/>
      <c r="C37" s="110"/>
      <c r="D37" s="111"/>
      <c r="E37" s="111"/>
      <c r="F37" s="21" t="s">
        <v>114</v>
      </c>
      <c r="G37" s="14">
        <v>12</v>
      </c>
      <c r="H37" s="14">
        <v>12</v>
      </c>
      <c r="I37" s="14">
        <v>0</v>
      </c>
    </row>
    <row r="38" spans="1:9" s="15" customFormat="1" ht="18" customHeight="1">
      <c r="A38" s="113"/>
      <c r="B38" s="110"/>
      <c r="C38" s="110"/>
      <c r="D38" s="111"/>
      <c r="E38" s="111"/>
      <c r="F38" s="21" t="s">
        <v>94</v>
      </c>
      <c r="G38" s="14">
        <v>1.2</v>
      </c>
      <c r="H38" s="14">
        <v>1.2</v>
      </c>
      <c r="I38" s="14">
        <v>0</v>
      </c>
    </row>
    <row r="39" spans="1:9" s="15" customFormat="1" ht="19.5" customHeight="1">
      <c r="A39" s="113"/>
      <c r="B39" s="110" t="s">
        <v>138</v>
      </c>
      <c r="C39" s="110"/>
      <c r="D39" s="111">
        <v>2011</v>
      </c>
      <c r="E39" s="111">
        <v>2014</v>
      </c>
      <c r="F39" s="21" t="s">
        <v>118</v>
      </c>
      <c r="G39" s="14">
        <f>SUM(G36:G38)</f>
        <v>13.2</v>
      </c>
      <c r="H39" s="14">
        <f>SUM(H36:H38)</f>
        <v>13.2</v>
      </c>
      <c r="I39" s="14">
        <f>SUM(I36:I38)</f>
        <v>0</v>
      </c>
    </row>
    <row r="40" spans="1:9" s="6" customFormat="1" ht="15" customHeight="1">
      <c r="A40" s="22"/>
      <c r="B40" s="21"/>
      <c r="C40" s="21"/>
      <c r="D40" s="21"/>
      <c r="E40" s="21"/>
      <c r="F40" s="21" t="s">
        <v>161</v>
      </c>
      <c r="G40" s="14">
        <f>G39</f>
        <v>13.2</v>
      </c>
      <c r="H40" s="14">
        <f>H39</f>
        <v>13.2</v>
      </c>
      <c r="I40" s="14">
        <f>I39</f>
        <v>0</v>
      </c>
    </row>
    <row r="41" spans="1:9" s="6" customFormat="1" ht="12" customHeight="1">
      <c r="A41" s="123" t="s">
        <v>150</v>
      </c>
      <c r="B41" s="134"/>
      <c r="C41" s="134"/>
      <c r="D41" s="134"/>
      <c r="E41" s="134"/>
      <c r="F41" s="134"/>
      <c r="G41" s="134"/>
      <c r="H41" s="134"/>
      <c r="I41" s="135"/>
    </row>
    <row r="42" spans="1:9" s="15" customFormat="1" ht="18.75" customHeight="1">
      <c r="A42" s="113">
        <v>7</v>
      </c>
      <c r="B42" s="110" t="s">
        <v>138</v>
      </c>
      <c r="C42" s="110" t="s">
        <v>24</v>
      </c>
      <c r="D42" s="111">
        <v>2016</v>
      </c>
      <c r="E42" s="111">
        <v>2016</v>
      </c>
      <c r="F42" s="21" t="s">
        <v>121</v>
      </c>
      <c r="G42" s="14">
        <v>0</v>
      </c>
      <c r="H42" s="14">
        <v>0</v>
      </c>
      <c r="I42" s="14">
        <v>0</v>
      </c>
    </row>
    <row r="43" spans="1:9" s="15" customFormat="1" ht="18" customHeight="1">
      <c r="A43" s="113"/>
      <c r="B43" s="110"/>
      <c r="C43" s="110"/>
      <c r="D43" s="111"/>
      <c r="E43" s="111"/>
      <c r="F43" s="21" t="s">
        <v>114</v>
      </c>
      <c r="G43" s="14">
        <v>25</v>
      </c>
      <c r="H43" s="14">
        <v>25</v>
      </c>
      <c r="I43" s="14">
        <v>0</v>
      </c>
    </row>
    <row r="44" spans="1:9" s="15" customFormat="1" ht="14.25" customHeight="1">
      <c r="A44" s="113"/>
      <c r="B44" s="110"/>
      <c r="C44" s="110"/>
      <c r="D44" s="111"/>
      <c r="E44" s="111"/>
      <c r="F44" s="21" t="s">
        <v>94</v>
      </c>
      <c r="G44" s="14">
        <v>0</v>
      </c>
      <c r="H44" s="14">
        <v>0</v>
      </c>
      <c r="I44" s="14">
        <v>0</v>
      </c>
    </row>
    <row r="45" spans="1:9" s="15" customFormat="1" ht="24" customHeight="1">
      <c r="A45" s="113"/>
      <c r="B45" s="110" t="s">
        <v>138</v>
      </c>
      <c r="C45" s="110"/>
      <c r="D45" s="111">
        <v>2011</v>
      </c>
      <c r="E45" s="111">
        <v>2014</v>
      </c>
      <c r="F45" s="21" t="s">
        <v>118</v>
      </c>
      <c r="G45" s="14">
        <f>SUM(G42:G44)</f>
        <v>25</v>
      </c>
      <c r="H45" s="14">
        <f>SUM(H42:H44)</f>
        <v>25</v>
      </c>
      <c r="I45" s="14">
        <f>SUM(I42:I44)</f>
        <v>0</v>
      </c>
    </row>
    <row r="46" spans="1:9" s="6" customFormat="1" ht="15" customHeight="1">
      <c r="A46" s="22"/>
      <c r="B46" s="21"/>
      <c r="C46" s="21"/>
      <c r="D46" s="21"/>
      <c r="E46" s="21"/>
      <c r="F46" s="21" t="s">
        <v>161</v>
      </c>
      <c r="G46" s="14">
        <f>G45</f>
        <v>25</v>
      </c>
      <c r="H46" s="14">
        <f>H45</f>
        <v>25</v>
      </c>
      <c r="I46" s="14">
        <f>I45</f>
        <v>0</v>
      </c>
    </row>
    <row r="47" spans="1:9" s="6" customFormat="1" ht="12" customHeight="1">
      <c r="A47" s="123" t="s">
        <v>152</v>
      </c>
      <c r="B47" s="134"/>
      <c r="C47" s="134"/>
      <c r="D47" s="134"/>
      <c r="E47" s="134"/>
      <c r="F47" s="134"/>
      <c r="G47" s="134"/>
      <c r="H47" s="134"/>
      <c r="I47" s="135"/>
    </row>
    <row r="48" spans="1:9" s="15" customFormat="1" ht="22.5" customHeight="1">
      <c r="A48" s="113">
        <v>8</v>
      </c>
      <c r="B48" s="110" t="s">
        <v>138</v>
      </c>
      <c r="C48" s="110" t="s">
        <v>204</v>
      </c>
      <c r="D48" s="111">
        <v>2016</v>
      </c>
      <c r="E48" s="111">
        <v>2016</v>
      </c>
      <c r="F48" s="21" t="s">
        <v>121</v>
      </c>
      <c r="G48" s="14">
        <v>0</v>
      </c>
      <c r="H48" s="14">
        <v>0</v>
      </c>
      <c r="I48" s="14">
        <v>0</v>
      </c>
    </row>
    <row r="49" spans="1:9" s="15" customFormat="1" ht="18" customHeight="1">
      <c r="A49" s="113"/>
      <c r="B49" s="110"/>
      <c r="C49" s="110"/>
      <c r="D49" s="111"/>
      <c r="E49" s="111"/>
      <c r="F49" s="21" t="s">
        <v>114</v>
      </c>
      <c r="G49" s="14">
        <v>0</v>
      </c>
      <c r="H49" s="14">
        <v>0</v>
      </c>
      <c r="I49" s="14">
        <v>0</v>
      </c>
    </row>
    <row r="50" spans="1:9" s="15" customFormat="1" ht="18" customHeight="1">
      <c r="A50" s="113"/>
      <c r="B50" s="110"/>
      <c r="C50" s="110"/>
      <c r="D50" s="111"/>
      <c r="E50" s="111"/>
      <c r="F50" s="21" t="s">
        <v>94</v>
      </c>
      <c r="G50" s="14">
        <v>0</v>
      </c>
      <c r="H50" s="14">
        <v>0</v>
      </c>
      <c r="I50" s="14">
        <v>0</v>
      </c>
    </row>
    <row r="51" spans="1:9" s="15" customFormat="1" ht="16.5" customHeight="1">
      <c r="A51" s="113"/>
      <c r="B51" s="110" t="s">
        <v>138</v>
      </c>
      <c r="C51" s="110" t="s">
        <v>144</v>
      </c>
      <c r="D51" s="111">
        <v>2011</v>
      </c>
      <c r="E51" s="111">
        <v>2014</v>
      </c>
      <c r="F51" s="21" t="s">
        <v>118</v>
      </c>
      <c r="G51" s="14">
        <f>SUM(G48:G50)</f>
        <v>0</v>
      </c>
      <c r="H51" s="14">
        <f>SUM(H48:H50)</f>
        <v>0</v>
      </c>
      <c r="I51" s="14">
        <f>SUM(I48:I50)</f>
        <v>0</v>
      </c>
    </row>
    <row r="52" spans="1:9" s="6" customFormat="1" ht="15" customHeight="1">
      <c r="A52" s="22"/>
      <c r="B52" s="21"/>
      <c r="C52" s="21"/>
      <c r="D52" s="21"/>
      <c r="E52" s="21"/>
      <c r="F52" s="21" t="s">
        <v>161</v>
      </c>
      <c r="G52" s="14">
        <f>G51</f>
        <v>0</v>
      </c>
      <c r="H52" s="14">
        <f>H51</f>
        <v>0</v>
      </c>
      <c r="I52" s="14">
        <f>I51</f>
        <v>0</v>
      </c>
    </row>
    <row r="53" spans="1:9" s="6" customFormat="1" ht="12" customHeight="1">
      <c r="A53" s="123" t="s">
        <v>109</v>
      </c>
      <c r="B53" s="134"/>
      <c r="C53" s="134"/>
      <c r="D53" s="134"/>
      <c r="E53" s="134"/>
      <c r="F53" s="134"/>
      <c r="G53" s="134"/>
      <c r="H53" s="134"/>
      <c r="I53" s="135"/>
    </row>
    <row r="54" spans="1:9" s="6" customFormat="1" ht="12" customHeight="1">
      <c r="A54" s="114">
        <v>9</v>
      </c>
      <c r="B54" s="110" t="s">
        <v>101</v>
      </c>
      <c r="C54" s="110" t="s">
        <v>25</v>
      </c>
      <c r="D54" s="111">
        <v>2016</v>
      </c>
      <c r="E54" s="111">
        <v>2016</v>
      </c>
      <c r="F54" s="21" t="s">
        <v>121</v>
      </c>
      <c r="G54" s="14">
        <v>0</v>
      </c>
      <c r="H54" s="14">
        <f>SUM(I54:M54)</f>
        <v>0</v>
      </c>
      <c r="I54" s="14">
        <v>0</v>
      </c>
    </row>
    <row r="55" spans="1:9" s="6" customFormat="1" ht="22.5" customHeight="1">
      <c r="A55" s="115"/>
      <c r="B55" s="110"/>
      <c r="C55" s="110"/>
      <c r="D55" s="111"/>
      <c r="E55" s="111"/>
      <c r="F55" s="21" t="s">
        <v>114</v>
      </c>
      <c r="G55" s="14">
        <v>26</v>
      </c>
      <c r="H55" s="14">
        <v>26</v>
      </c>
      <c r="I55" s="14">
        <v>0</v>
      </c>
    </row>
    <row r="56" spans="1:9" s="6" customFormat="1" ht="18.75" customHeight="1">
      <c r="A56" s="115"/>
      <c r="B56" s="110"/>
      <c r="C56" s="110"/>
      <c r="D56" s="111"/>
      <c r="E56" s="111"/>
      <c r="F56" s="21" t="s">
        <v>94</v>
      </c>
      <c r="G56" s="14">
        <v>2</v>
      </c>
      <c r="H56" s="14">
        <v>2</v>
      </c>
      <c r="I56" s="14">
        <v>0</v>
      </c>
    </row>
    <row r="57" spans="1:9" s="6" customFormat="1" ht="18.75" customHeight="1">
      <c r="A57" s="116"/>
      <c r="B57" s="110"/>
      <c r="C57" s="110"/>
      <c r="D57" s="111"/>
      <c r="E57" s="111"/>
      <c r="F57" s="21" t="s">
        <v>118</v>
      </c>
      <c r="G57" s="14">
        <f>SUM(G54:G56)</f>
        <v>28</v>
      </c>
      <c r="H57" s="14">
        <f>SUM(H55:H56)</f>
        <v>28</v>
      </c>
      <c r="I57" s="14">
        <v>0</v>
      </c>
    </row>
    <row r="58" spans="1:9" s="6" customFormat="1" ht="18" customHeight="1">
      <c r="A58" s="22"/>
      <c r="B58" s="21"/>
      <c r="C58" s="21"/>
      <c r="D58" s="21"/>
      <c r="E58" s="21"/>
      <c r="F58" s="21" t="s">
        <v>161</v>
      </c>
      <c r="G58" s="14">
        <f>G57</f>
        <v>28</v>
      </c>
      <c r="H58" s="14">
        <f>H57</f>
        <v>28</v>
      </c>
      <c r="I58" s="14">
        <f>I57</f>
        <v>0</v>
      </c>
    </row>
    <row r="59" spans="1:10" s="6" customFormat="1" ht="30">
      <c r="A59" s="25"/>
      <c r="B59" s="25"/>
      <c r="C59" s="25"/>
      <c r="D59" s="25"/>
      <c r="E59" s="25"/>
      <c r="F59" s="30" t="s">
        <v>155</v>
      </c>
      <c r="G59" s="31">
        <f>SUM(G28+G34+G40+G46+G52+G58)</f>
        <v>91.2</v>
      </c>
      <c r="H59" s="31">
        <f>SUM(H28+H34+H40+H46+H52+H58)</f>
        <v>91.2</v>
      </c>
      <c r="I59" s="31">
        <f>SUM(I28+I34+I40+I46+I52+I58)</f>
        <v>0</v>
      </c>
      <c r="J59" s="26"/>
    </row>
    <row r="60" spans="1:9" s="6" customFormat="1" ht="14.25">
      <c r="A60" s="27"/>
      <c r="B60" s="27"/>
      <c r="C60" s="27"/>
      <c r="D60" s="27"/>
      <c r="E60" s="27"/>
      <c r="F60" s="27"/>
      <c r="G60" s="28"/>
      <c r="H60" s="28"/>
      <c r="I60" s="28"/>
    </row>
    <row r="61" spans="1:9" s="6" customFormat="1" ht="12.75" customHeight="1">
      <c r="A61" s="27"/>
      <c r="B61" s="27"/>
      <c r="C61" s="27"/>
      <c r="D61" s="27"/>
      <c r="E61" s="27"/>
      <c r="F61" s="27"/>
      <c r="G61" s="27"/>
      <c r="H61" s="27"/>
      <c r="I61" s="27"/>
    </row>
    <row r="62" spans="1:9" s="24" customFormat="1" ht="14.25">
      <c r="A62" s="29"/>
      <c r="B62" s="29"/>
      <c r="C62" s="29"/>
      <c r="D62" s="29"/>
      <c r="E62" s="29"/>
      <c r="F62" s="29"/>
      <c r="G62" s="29"/>
      <c r="H62" s="29"/>
      <c r="I62" s="29"/>
    </row>
    <row r="63" spans="1:9" s="24" customFormat="1" ht="14.25">
      <c r="A63" s="29"/>
      <c r="B63" s="29"/>
      <c r="C63" s="29"/>
      <c r="D63" s="29"/>
      <c r="E63" s="29"/>
      <c r="F63" s="29"/>
      <c r="G63" s="29"/>
      <c r="H63" s="29"/>
      <c r="I63" s="29"/>
    </row>
    <row r="64" spans="1:12" s="6" customFormat="1" ht="14.25">
      <c r="A64" s="27"/>
      <c r="B64" s="27"/>
      <c r="C64" s="27"/>
      <c r="D64" s="29"/>
      <c r="E64" s="29"/>
      <c r="F64" s="29"/>
      <c r="G64" s="29"/>
      <c r="H64" s="29"/>
      <c r="I64" s="29"/>
      <c r="J64" s="24"/>
      <c r="K64" s="24"/>
      <c r="L64" s="24"/>
    </row>
    <row r="65" spans="1:12" s="6" customFormat="1" ht="14.25">
      <c r="A65" s="27"/>
      <c r="B65" s="27"/>
      <c r="C65" s="27"/>
      <c r="D65" s="29"/>
      <c r="E65" s="29"/>
      <c r="F65" s="33"/>
      <c r="G65" s="29"/>
      <c r="H65" s="29"/>
      <c r="I65" s="29"/>
      <c r="J65" s="24"/>
      <c r="K65" s="24"/>
      <c r="L65" s="24"/>
    </row>
    <row r="66" spans="1:12" s="6" customFormat="1" ht="14.25">
      <c r="A66" s="27"/>
      <c r="B66" s="27"/>
      <c r="C66" s="27"/>
      <c r="D66" s="29"/>
      <c r="E66" s="29"/>
      <c r="F66" s="33"/>
      <c r="G66" s="29"/>
      <c r="H66" s="29"/>
      <c r="I66" s="29"/>
      <c r="J66" s="24"/>
      <c r="K66" s="24"/>
      <c r="L66" s="24"/>
    </row>
    <row r="67" spans="1:12" s="6" customFormat="1" ht="14.25">
      <c r="A67" s="27"/>
      <c r="B67" s="27"/>
      <c r="C67" s="27"/>
      <c r="D67" s="29"/>
      <c r="E67" s="29"/>
      <c r="F67" s="33"/>
      <c r="G67" s="29"/>
      <c r="H67" s="29"/>
      <c r="I67" s="29"/>
      <c r="J67" s="24"/>
      <c r="K67" s="24"/>
      <c r="L67" s="24"/>
    </row>
    <row r="68" spans="1:12" s="6" customFormat="1" ht="14.25">
      <c r="A68" s="27"/>
      <c r="B68" s="27"/>
      <c r="C68" s="27"/>
      <c r="D68" s="29"/>
      <c r="E68" s="29"/>
      <c r="F68" s="33"/>
      <c r="G68" s="29"/>
      <c r="H68" s="29"/>
      <c r="I68" s="29"/>
      <c r="J68" s="24"/>
      <c r="K68" s="24"/>
      <c r="L68" s="24"/>
    </row>
    <row r="69" spans="1:12" s="6" customFormat="1" ht="14.25">
      <c r="A69" s="27"/>
      <c r="B69" s="27"/>
      <c r="C69" s="27"/>
      <c r="D69" s="29"/>
      <c r="E69" s="29"/>
      <c r="F69" s="33"/>
      <c r="G69" s="29"/>
      <c r="H69" s="29"/>
      <c r="I69" s="29"/>
      <c r="J69" s="24"/>
      <c r="K69" s="24"/>
      <c r="L69" s="24"/>
    </row>
    <row r="70" spans="1:12" s="6" customFormat="1" ht="14.25">
      <c r="A70" s="27"/>
      <c r="B70" s="27"/>
      <c r="C70" s="27"/>
      <c r="D70" s="29"/>
      <c r="E70" s="29"/>
      <c r="F70" s="33"/>
      <c r="G70" s="29"/>
      <c r="H70" s="29"/>
      <c r="I70" s="29"/>
      <c r="J70" s="24"/>
      <c r="K70" s="24"/>
      <c r="L70" s="24"/>
    </row>
    <row r="71" spans="1:12" s="6" customFormat="1" ht="14.25">
      <c r="A71" s="27"/>
      <c r="B71" s="27"/>
      <c r="C71" s="27"/>
      <c r="D71" s="29"/>
      <c r="E71" s="29"/>
      <c r="F71" s="33"/>
      <c r="G71" s="29"/>
      <c r="H71" s="29"/>
      <c r="I71" s="29"/>
      <c r="J71" s="24"/>
      <c r="K71" s="24"/>
      <c r="L71" s="24"/>
    </row>
    <row r="72" spans="1:12" s="6" customFormat="1" ht="14.25">
      <c r="A72" s="27"/>
      <c r="B72" s="27"/>
      <c r="C72" s="27"/>
      <c r="D72" s="29"/>
      <c r="E72" s="29"/>
      <c r="F72" s="33"/>
      <c r="G72" s="29"/>
      <c r="H72" s="29"/>
      <c r="I72" s="29"/>
      <c r="J72" s="24"/>
      <c r="K72" s="24"/>
      <c r="L72" s="24"/>
    </row>
    <row r="73" spans="1:12" s="6" customFormat="1" ht="14.25">
      <c r="A73" s="27"/>
      <c r="B73" s="27"/>
      <c r="C73" s="27"/>
      <c r="D73" s="29"/>
      <c r="E73" s="29"/>
      <c r="F73" s="33"/>
      <c r="G73" s="29"/>
      <c r="H73" s="29"/>
      <c r="I73" s="29"/>
      <c r="J73" s="24"/>
      <c r="K73" s="24"/>
      <c r="L73" s="24"/>
    </row>
    <row r="74" spans="1:12" s="6" customFormat="1" ht="14.25">
      <c r="A74" s="27"/>
      <c r="B74" s="27"/>
      <c r="C74" s="27"/>
      <c r="D74" s="29"/>
      <c r="E74" s="29"/>
      <c r="F74" s="33"/>
      <c r="G74" s="29"/>
      <c r="H74" s="29"/>
      <c r="I74" s="29"/>
      <c r="J74" s="24"/>
      <c r="K74" s="24"/>
      <c r="L74" s="24"/>
    </row>
    <row r="75" spans="4:12" s="6" customFormat="1" ht="14.25">
      <c r="D75" s="24"/>
      <c r="E75" s="24"/>
      <c r="F75" s="24"/>
      <c r="G75" s="24"/>
      <c r="H75" s="24"/>
      <c r="I75" s="24"/>
      <c r="J75" s="24"/>
      <c r="K75" s="24"/>
      <c r="L75" s="24"/>
    </row>
    <row r="76" spans="4:12" s="6" customFormat="1" ht="14.25">
      <c r="D76" s="24"/>
      <c r="E76" s="24"/>
      <c r="F76" s="24"/>
      <c r="G76" s="24"/>
      <c r="H76" s="24"/>
      <c r="I76" s="24"/>
      <c r="J76" s="24"/>
      <c r="K76" s="24"/>
      <c r="L76" s="24"/>
    </row>
    <row r="77" spans="4:12" s="6" customFormat="1" ht="14.25">
      <c r="D77" s="24"/>
      <c r="E77" s="24"/>
      <c r="F77" s="24"/>
      <c r="G77" s="24"/>
      <c r="H77" s="24"/>
      <c r="I77" s="24"/>
      <c r="J77" s="24"/>
      <c r="K77" s="24"/>
      <c r="L77" s="24"/>
    </row>
    <row r="78" spans="4:12" ht="16.5">
      <c r="D78" s="3"/>
      <c r="E78" s="3"/>
      <c r="F78" s="3"/>
      <c r="G78" s="5"/>
      <c r="H78" s="3"/>
      <c r="I78" s="3"/>
      <c r="J78" s="3"/>
      <c r="K78" s="3"/>
      <c r="L78" s="3"/>
    </row>
    <row r="79" spans="6:7" ht="16.5">
      <c r="F79" s="4"/>
      <c r="G79" s="5"/>
    </row>
    <row r="80" spans="6:7" ht="16.5">
      <c r="F80" s="4"/>
      <c r="G80" s="5"/>
    </row>
    <row r="81" spans="6:7" ht="16.5">
      <c r="F81" s="4"/>
      <c r="G81" s="5"/>
    </row>
    <row r="82" spans="6:7" ht="16.5">
      <c r="F82" s="4"/>
      <c r="G82" s="5"/>
    </row>
    <row r="83" spans="6:7" ht="16.5">
      <c r="F83" s="4"/>
      <c r="G83" s="5"/>
    </row>
    <row r="84" spans="6:7" ht="16.5">
      <c r="F84" s="4"/>
      <c r="G84" s="5"/>
    </row>
    <row r="85" spans="6:7" ht="16.5">
      <c r="F85" s="4"/>
      <c r="G85" s="5"/>
    </row>
    <row r="86" spans="6:7" ht="16.5">
      <c r="F86" s="4"/>
      <c r="G86" s="5"/>
    </row>
    <row r="87" spans="6:7" ht="16.5">
      <c r="F87" s="4"/>
      <c r="G87" s="5"/>
    </row>
    <row r="88" spans="6:7" ht="16.5">
      <c r="F88" s="4"/>
      <c r="G88" s="5"/>
    </row>
  </sheetData>
  <sheetProtection/>
  <mergeCells count="62">
    <mergeCell ref="E30:E33"/>
    <mergeCell ref="D42:D45"/>
    <mergeCell ref="A35:I35"/>
    <mergeCell ref="C36:C39"/>
    <mergeCell ref="D36:D39"/>
    <mergeCell ref="E36:E39"/>
    <mergeCell ref="B42:B45"/>
    <mergeCell ref="C42:C45"/>
    <mergeCell ref="E42:E45"/>
    <mergeCell ref="A42:A45"/>
    <mergeCell ref="A29:I29"/>
    <mergeCell ref="A30:A33"/>
    <mergeCell ref="B30:B33"/>
    <mergeCell ref="C30:C33"/>
    <mergeCell ref="D30:D33"/>
    <mergeCell ref="A2:I4"/>
    <mergeCell ref="A5:IV5"/>
    <mergeCell ref="A6:A9"/>
    <mergeCell ref="B6:B9"/>
    <mergeCell ref="C6:C9"/>
    <mergeCell ref="B20:B23"/>
    <mergeCell ref="C20:C23"/>
    <mergeCell ref="B12:B15"/>
    <mergeCell ref="C12:C15"/>
    <mergeCell ref="D12:D15"/>
    <mergeCell ref="E12:E15"/>
    <mergeCell ref="A20:A23"/>
    <mergeCell ref="A36:A39"/>
    <mergeCell ref="B36:B39"/>
    <mergeCell ref="A41:I41"/>
    <mergeCell ref="G6:G9"/>
    <mergeCell ref="H6:I6"/>
    <mergeCell ref="H7:H9"/>
    <mergeCell ref="I7:I9"/>
    <mergeCell ref="D20:D23"/>
    <mergeCell ref="E20:E23"/>
    <mergeCell ref="D6:E8"/>
    <mergeCell ref="F6:F9"/>
    <mergeCell ref="A11:I11"/>
    <mergeCell ref="A12:A15"/>
    <mergeCell ref="E16:E19"/>
    <mergeCell ref="A24:A28"/>
    <mergeCell ref="B24:B28"/>
    <mergeCell ref="C24:C28"/>
    <mergeCell ref="D24:D28"/>
    <mergeCell ref="E24:E28"/>
    <mergeCell ref="A16:A19"/>
    <mergeCell ref="B16:B19"/>
    <mergeCell ref="C16:C19"/>
    <mergeCell ref="D16:D19"/>
    <mergeCell ref="A47:I47"/>
    <mergeCell ref="A48:A51"/>
    <mergeCell ref="B48:B51"/>
    <mergeCell ref="C48:C51"/>
    <mergeCell ref="D48:D51"/>
    <mergeCell ref="E48:E51"/>
    <mergeCell ref="A53:I53"/>
    <mergeCell ref="B54:B57"/>
    <mergeCell ref="C54:C57"/>
    <mergeCell ref="D54:D57"/>
    <mergeCell ref="E54:E57"/>
    <mergeCell ref="A54:A57"/>
  </mergeCells>
  <printOptions/>
  <pageMargins left="0.75" right="0.75" top="0.53" bottom="0.53" header="0.5" footer="0.5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94"/>
  <sheetViews>
    <sheetView zoomScaleSheetLayoutView="100" zoomScalePageLayoutView="0" workbookViewId="0" topLeftCell="A1">
      <selection activeCell="C74" sqref="C74:C77"/>
    </sheetView>
  </sheetViews>
  <sheetFormatPr defaultColWidth="9.00390625" defaultRowHeight="12.75"/>
  <cols>
    <col min="1" max="1" width="4.25390625" style="1" customWidth="1"/>
    <col min="2" max="2" width="23.25390625" style="1" customWidth="1"/>
    <col min="3" max="3" width="52.375" style="1" customWidth="1"/>
    <col min="4" max="4" width="7.00390625" style="1" customWidth="1"/>
    <col min="5" max="5" width="7.125" style="1" customWidth="1"/>
    <col min="6" max="7" width="11.25390625" style="1" customWidth="1"/>
    <col min="8" max="8" width="9.375" style="1" customWidth="1"/>
    <col min="9" max="9" width="12.625" style="1" customWidth="1"/>
    <col min="10" max="16384" width="9.125" style="1" customWidth="1"/>
  </cols>
  <sheetData>
    <row r="2" spans="1:9" s="6" customFormat="1" ht="18.75" customHeight="1">
      <c r="A2" s="124" t="s">
        <v>0</v>
      </c>
      <c r="B2" s="125"/>
      <c r="C2" s="125"/>
      <c r="D2" s="125"/>
      <c r="E2" s="125"/>
      <c r="F2" s="125"/>
      <c r="G2" s="125"/>
      <c r="H2" s="125"/>
      <c r="I2" s="125"/>
    </row>
    <row r="3" spans="1:9" s="6" customFormat="1" ht="14.25" customHeight="1">
      <c r="A3" s="125"/>
      <c r="B3" s="125"/>
      <c r="C3" s="125"/>
      <c r="D3" s="125"/>
      <c r="E3" s="125"/>
      <c r="F3" s="125"/>
      <c r="G3" s="125"/>
      <c r="H3" s="125"/>
      <c r="I3" s="125"/>
    </row>
    <row r="4" spans="1:9" s="6" customFormat="1" ht="12" customHeight="1">
      <c r="A4" s="125"/>
      <c r="B4" s="125"/>
      <c r="C4" s="125"/>
      <c r="D4" s="125"/>
      <c r="E4" s="125"/>
      <c r="F4" s="125"/>
      <c r="G4" s="125"/>
      <c r="H4" s="125"/>
      <c r="I4" s="125"/>
    </row>
    <row r="5" s="126" customFormat="1" ht="13.5" customHeight="1"/>
    <row r="6" spans="1:9" s="6" customFormat="1" ht="24" customHeight="1">
      <c r="A6" s="144" t="s">
        <v>127</v>
      </c>
      <c r="B6" s="130" t="s">
        <v>116</v>
      </c>
      <c r="C6" s="130" t="s">
        <v>117</v>
      </c>
      <c r="D6" s="130" t="s">
        <v>115</v>
      </c>
      <c r="E6" s="130"/>
      <c r="F6" s="130" t="s">
        <v>126</v>
      </c>
      <c r="G6" s="130" t="s">
        <v>128</v>
      </c>
      <c r="H6" s="130"/>
      <c r="I6" s="130"/>
    </row>
    <row r="7" spans="1:9" s="6" customFormat="1" ht="15" customHeight="1">
      <c r="A7" s="145"/>
      <c r="B7" s="130"/>
      <c r="C7" s="130"/>
      <c r="D7" s="130"/>
      <c r="E7" s="130"/>
      <c r="F7" s="130"/>
      <c r="G7" s="130"/>
      <c r="H7" s="130" t="s">
        <v>2</v>
      </c>
      <c r="I7" s="130" t="s">
        <v>111</v>
      </c>
    </row>
    <row r="8" spans="1:9" s="6" customFormat="1" ht="28.5" customHeight="1">
      <c r="A8" s="145"/>
      <c r="B8" s="130"/>
      <c r="C8" s="130"/>
      <c r="D8" s="130"/>
      <c r="E8" s="130"/>
      <c r="F8" s="130"/>
      <c r="G8" s="130"/>
      <c r="H8" s="130"/>
      <c r="I8" s="130"/>
    </row>
    <row r="9" spans="1:9" s="6" customFormat="1" ht="45.75" customHeight="1">
      <c r="A9" s="145"/>
      <c r="B9" s="130"/>
      <c r="C9" s="130"/>
      <c r="D9" s="9" t="s">
        <v>119</v>
      </c>
      <c r="E9" s="7" t="s">
        <v>120</v>
      </c>
      <c r="F9" s="130"/>
      <c r="G9" s="130"/>
      <c r="H9" s="130"/>
      <c r="I9" s="130"/>
    </row>
    <row r="10" spans="1:9" s="6" customFormat="1" ht="15">
      <c r="A10" s="8">
        <v>1</v>
      </c>
      <c r="B10" s="7">
        <v>3</v>
      </c>
      <c r="C10" s="7">
        <v>4</v>
      </c>
      <c r="D10" s="7">
        <v>7</v>
      </c>
      <c r="E10" s="7">
        <v>8</v>
      </c>
      <c r="F10" s="7">
        <v>9</v>
      </c>
      <c r="G10" s="7">
        <v>10</v>
      </c>
      <c r="H10" s="7">
        <v>13</v>
      </c>
      <c r="I10" s="7">
        <v>14</v>
      </c>
    </row>
    <row r="11" spans="1:9" s="6" customFormat="1" ht="15" customHeight="1">
      <c r="A11" s="133" t="s">
        <v>147</v>
      </c>
      <c r="B11" s="133"/>
      <c r="C11" s="133"/>
      <c r="D11" s="133"/>
      <c r="E11" s="133"/>
      <c r="F11" s="133"/>
      <c r="G11" s="133"/>
      <c r="H11" s="133"/>
      <c r="I11" s="133"/>
    </row>
    <row r="12" spans="1:9" s="15" customFormat="1" ht="22.5" customHeight="1">
      <c r="A12" s="113">
        <v>1</v>
      </c>
      <c r="B12" s="110" t="s">
        <v>139</v>
      </c>
      <c r="C12" s="110" t="s">
        <v>265</v>
      </c>
      <c r="D12" s="111">
        <v>2016</v>
      </c>
      <c r="E12" s="111">
        <v>2016</v>
      </c>
      <c r="F12" s="14" t="s">
        <v>121</v>
      </c>
      <c r="G12" s="14">
        <v>0</v>
      </c>
      <c r="H12" s="14">
        <v>0</v>
      </c>
      <c r="I12" s="14">
        <v>0</v>
      </c>
    </row>
    <row r="13" spans="1:9" s="15" customFormat="1" ht="18.75" customHeight="1">
      <c r="A13" s="113"/>
      <c r="B13" s="110"/>
      <c r="C13" s="110"/>
      <c r="D13" s="111"/>
      <c r="E13" s="111"/>
      <c r="F13" s="14" t="s">
        <v>114</v>
      </c>
      <c r="G13" s="14">
        <v>3</v>
      </c>
      <c r="H13" s="14">
        <v>3</v>
      </c>
      <c r="I13" s="14">
        <v>0</v>
      </c>
    </row>
    <row r="14" spans="1:9" s="15" customFormat="1" ht="15.75" customHeight="1">
      <c r="A14" s="113"/>
      <c r="B14" s="110"/>
      <c r="C14" s="110"/>
      <c r="D14" s="111"/>
      <c r="E14" s="111"/>
      <c r="F14" s="14" t="s">
        <v>94</v>
      </c>
      <c r="G14" s="14">
        <v>0</v>
      </c>
      <c r="H14" s="14">
        <v>0</v>
      </c>
      <c r="I14" s="14">
        <v>0</v>
      </c>
    </row>
    <row r="15" spans="1:9" s="15" customFormat="1" ht="24" customHeight="1">
      <c r="A15" s="113"/>
      <c r="B15" s="110"/>
      <c r="C15" s="110"/>
      <c r="D15" s="111"/>
      <c r="E15" s="111"/>
      <c r="F15" s="14" t="s">
        <v>118</v>
      </c>
      <c r="G15" s="14">
        <f>SUM(G12:G14)</f>
        <v>3</v>
      </c>
      <c r="H15" s="14">
        <f>SUM(H12:H14)</f>
        <v>3</v>
      </c>
      <c r="I15" s="14">
        <v>0</v>
      </c>
    </row>
    <row r="16" spans="1:9" s="15" customFormat="1" ht="18.75" customHeight="1">
      <c r="A16" s="113">
        <v>2</v>
      </c>
      <c r="B16" s="110" t="s">
        <v>139</v>
      </c>
      <c r="C16" s="110" t="s">
        <v>266</v>
      </c>
      <c r="D16" s="111">
        <v>2016</v>
      </c>
      <c r="E16" s="111">
        <v>2016</v>
      </c>
      <c r="F16" s="14" t="s">
        <v>121</v>
      </c>
      <c r="G16" s="14">
        <v>0</v>
      </c>
      <c r="H16" s="14">
        <v>0</v>
      </c>
      <c r="I16" s="14">
        <v>0</v>
      </c>
    </row>
    <row r="17" spans="1:9" s="15" customFormat="1" ht="18" customHeight="1">
      <c r="A17" s="113"/>
      <c r="B17" s="110"/>
      <c r="C17" s="110"/>
      <c r="D17" s="111"/>
      <c r="E17" s="111"/>
      <c r="F17" s="14" t="s">
        <v>114</v>
      </c>
      <c r="G17" s="14">
        <v>110</v>
      </c>
      <c r="H17" s="14">
        <v>110</v>
      </c>
      <c r="I17" s="14">
        <v>0</v>
      </c>
    </row>
    <row r="18" spans="1:9" s="15" customFormat="1" ht="21" customHeight="1">
      <c r="A18" s="113"/>
      <c r="B18" s="110"/>
      <c r="C18" s="110"/>
      <c r="D18" s="111"/>
      <c r="E18" s="111"/>
      <c r="F18" s="14" t="s">
        <v>94</v>
      </c>
      <c r="G18" s="14">
        <v>0</v>
      </c>
      <c r="H18" s="14">
        <v>0</v>
      </c>
      <c r="I18" s="14">
        <v>0</v>
      </c>
    </row>
    <row r="19" spans="1:9" s="15" customFormat="1" ht="17.25" customHeight="1">
      <c r="A19" s="113"/>
      <c r="B19" s="110"/>
      <c r="C19" s="110"/>
      <c r="D19" s="111"/>
      <c r="E19" s="111"/>
      <c r="F19" s="14" t="s">
        <v>118</v>
      </c>
      <c r="G19" s="14">
        <f>SUM(G16:G18)</f>
        <v>110</v>
      </c>
      <c r="H19" s="14">
        <f>SUM(H16:H18)</f>
        <v>110</v>
      </c>
      <c r="I19" s="14">
        <f>SUM(I16:I18)</f>
        <v>0</v>
      </c>
    </row>
    <row r="20" spans="1:9" s="15" customFormat="1" ht="18.75" customHeight="1" hidden="1">
      <c r="A20" s="117">
        <v>3</v>
      </c>
      <c r="B20" s="110" t="s">
        <v>139</v>
      </c>
      <c r="C20" s="110"/>
      <c r="D20" s="111">
        <v>2016</v>
      </c>
      <c r="E20" s="111">
        <v>2016</v>
      </c>
      <c r="F20" s="14" t="s">
        <v>121</v>
      </c>
      <c r="G20" s="14">
        <v>0</v>
      </c>
      <c r="H20" s="14">
        <f>SUM(I20:M20)</f>
        <v>0</v>
      </c>
      <c r="I20" s="14">
        <v>0</v>
      </c>
    </row>
    <row r="21" spans="1:9" s="15" customFormat="1" ht="21.75" customHeight="1" hidden="1">
      <c r="A21" s="118"/>
      <c r="B21" s="110"/>
      <c r="C21" s="110"/>
      <c r="D21" s="111"/>
      <c r="E21" s="111"/>
      <c r="F21" s="14" t="s">
        <v>114</v>
      </c>
      <c r="G21" s="14">
        <v>0</v>
      </c>
      <c r="H21" s="14">
        <f>SUM(I21:M21)</f>
        <v>0</v>
      </c>
      <c r="I21" s="14">
        <v>0</v>
      </c>
    </row>
    <row r="22" spans="1:9" s="15" customFormat="1" ht="19.5" customHeight="1" hidden="1">
      <c r="A22" s="118"/>
      <c r="B22" s="110"/>
      <c r="C22" s="110"/>
      <c r="D22" s="111"/>
      <c r="E22" s="111"/>
      <c r="F22" s="14" t="s">
        <v>94</v>
      </c>
      <c r="G22" s="14">
        <v>0</v>
      </c>
      <c r="H22" s="14">
        <f>SUM(I22:M22)</f>
        <v>0</v>
      </c>
      <c r="I22" s="14">
        <v>0</v>
      </c>
    </row>
    <row r="23" spans="1:9" s="15" customFormat="1" ht="15" customHeight="1" hidden="1">
      <c r="A23" s="119"/>
      <c r="B23" s="110"/>
      <c r="C23" s="110"/>
      <c r="D23" s="111"/>
      <c r="E23" s="111"/>
      <c r="F23" s="14" t="s">
        <v>118</v>
      </c>
      <c r="G23" s="14">
        <f>SUM(G20:G22)</f>
        <v>0</v>
      </c>
      <c r="H23" s="14">
        <v>0</v>
      </c>
      <c r="I23" s="14">
        <f>SUM(I20:I22)</f>
        <v>0</v>
      </c>
    </row>
    <row r="24" spans="1:9" s="15" customFormat="1" ht="12.75" customHeight="1" hidden="1">
      <c r="A24" s="117">
        <v>4</v>
      </c>
      <c r="B24" s="110" t="s">
        <v>139</v>
      </c>
      <c r="C24" s="110"/>
      <c r="D24" s="111">
        <v>2016</v>
      </c>
      <c r="E24" s="111">
        <v>2016</v>
      </c>
      <c r="F24" s="14" t="s">
        <v>121</v>
      </c>
      <c r="G24" s="14">
        <v>0</v>
      </c>
      <c r="H24" s="14">
        <f>SUM(I24:M24)</f>
        <v>0</v>
      </c>
      <c r="I24" s="14">
        <v>0</v>
      </c>
    </row>
    <row r="25" spans="1:9" s="15" customFormat="1" ht="24" customHeight="1" hidden="1">
      <c r="A25" s="118"/>
      <c r="B25" s="110"/>
      <c r="C25" s="110"/>
      <c r="D25" s="111"/>
      <c r="E25" s="111"/>
      <c r="F25" s="14" t="s">
        <v>114</v>
      </c>
      <c r="G25" s="14">
        <v>0</v>
      </c>
      <c r="H25" s="14">
        <f>SUM(I25:M25)</f>
        <v>0</v>
      </c>
      <c r="I25" s="14">
        <v>0</v>
      </c>
    </row>
    <row r="26" spans="1:9" s="15" customFormat="1" ht="18" customHeight="1" hidden="1">
      <c r="A26" s="118"/>
      <c r="B26" s="110"/>
      <c r="C26" s="110"/>
      <c r="D26" s="111"/>
      <c r="E26" s="111"/>
      <c r="F26" s="14" t="s">
        <v>94</v>
      </c>
      <c r="G26" s="14">
        <v>0</v>
      </c>
      <c r="H26" s="14">
        <f>SUM(I26:M26)</f>
        <v>0</v>
      </c>
      <c r="I26" s="14">
        <v>0</v>
      </c>
    </row>
    <row r="27" spans="1:9" s="15" customFormat="1" ht="18" customHeight="1" hidden="1">
      <c r="A27" s="119"/>
      <c r="B27" s="110"/>
      <c r="C27" s="110"/>
      <c r="D27" s="111"/>
      <c r="E27" s="111"/>
      <c r="F27" s="14" t="s">
        <v>118</v>
      </c>
      <c r="G27" s="14">
        <f>SUM(G24:G26)</f>
        <v>0</v>
      </c>
      <c r="H27" s="14">
        <f>SUM(H24:H26)</f>
        <v>0</v>
      </c>
      <c r="I27" s="14">
        <f>SUM(I24:I26)</f>
        <v>0</v>
      </c>
    </row>
    <row r="28" spans="1:9" s="16" customFormat="1" ht="24" customHeight="1" hidden="1">
      <c r="A28" s="113">
        <v>5</v>
      </c>
      <c r="B28" s="110" t="s">
        <v>139</v>
      </c>
      <c r="C28" s="110"/>
      <c r="D28" s="111">
        <v>2016</v>
      </c>
      <c r="E28" s="111">
        <v>2016</v>
      </c>
      <c r="F28" s="14" t="s">
        <v>121</v>
      </c>
      <c r="G28" s="14">
        <v>0</v>
      </c>
      <c r="H28" s="14">
        <v>0</v>
      </c>
      <c r="I28" s="14">
        <v>0</v>
      </c>
    </row>
    <row r="29" spans="1:9" s="16" customFormat="1" ht="21.75" customHeight="1" hidden="1">
      <c r="A29" s="113"/>
      <c r="B29" s="110"/>
      <c r="C29" s="110"/>
      <c r="D29" s="111"/>
      <c r="E29" s="111"/>
      <c r="F29" s="14" t="s">
        <v>114</v>
      </c>
      <c r="G29" s="14">
        <v>0</v>
      </c>
      <c r="H29" s="14">
        <v>0</v>
      </c>
      <c r="I29" s="14">
        <v>0</v>
      </c>
    </row>
    <row r="30" spans="1:9" s="16" customFormat="1" ht="15" customHeight="1" hidden="1">
      <c r="A30" s="113"/>
      <c r="B30" s="110"/>
      <c r="C30" s="110"/>
      <c r="D30" s="111"/>
      <c r="E30" s="111"/>
      <c r="F30" s="14" t="s">
        <v>94</v>
      </c>
      <c r="G30" s="14">
        <v>0</v>
      </c>
      <c r="H30" s="14">
        <v>0</v>
      </c>
      <c r="I30" s="14">
        <v>0</v>
      </c>
    </row>
    <row r="31" spans="1:9" s="16" customFormat="1" ht="15" customHeight="1" hidden="1">
      <c r="A31" s="113"/>
      <c r="B31" s="110"/>
      <c r="C31" s="110"/>
      <c r="D31" s="111"/>
      <c r="E31" s="111"/>
      <c r="F31" s="14" t="s">
        <v>118</v>
      </c>
      <c r="G31" s="14">
        <f>SUM(G28:G30)</f>
        <v>0</v>
      </c>
      <c r="H31" s="14">
        <f>SUM(H28:H30)</f>
        <v>0</v>
      </c>
      <c r="I31" s="14">
        <f>SUM(I28:I30)</f>
        <v>0</v>
      </c>
    </row>
    <row r="32" spans="1:9" s="6" customFormat="1" ht="12" customHeight="1">
      <c r="A32" s="19"/>
      <c r="B32" s="13"/>
      <c r="C32" s="13"/>
      <c r="D32" s="20"/>
      <c r="E32" s="20"/>
      <c r="F32" s="14" t="s">
        <v>161</v>
      </c>
      <c r="G32" s="14">
        <f>SUM(G31,G27,G23,G19,G15)</f>
        <v>113</v>
      </c>
      <c r="H32" s="14">
        <f>SUM(H31,H27,H23,H19,H15)</f>
        <v>113</v>
      </c>
      <c r="I32" s="14">
        <f>SUM(I31,I27,I23,I19,I15)</f>
        <v>0</v>
      </c>
    </row>
    <row r="33" spans="1:9" s="6" customFormat="1" ht="14.25" customHeight="1">
      <c r="A33" s="106" t="s">
        <v>153</v>
      </c>
      <c r="B33" s="106"/>
      <c r="C33" s="106"/>
      <c r="D33" s="106"/>
      <c r="E33" s="106"/>
      <c r="F33" s="106"/>
      <c r="G33" s="106"/>
      <c r="H33" s="106"/>
      <c r="I33" s="106"/>
    </row>
    <row r="34" spans="1:9" s="6" customFormat="1" ht="16.5" customHeight="1">
      <c r="A34" s="117">
        <v>6</v>
      </c>
      <c r="B34" s="110" t="s">
        <v>139</v>
      </c>
      <c r="C34" s="110" t="s">
        <v>267</v>
      </c>
      <c r="D34" s="111">
        <v>2016</v>
      </c>
      <c r="E34" s="111">
        <v>2016</v>
      </c>
      <c r="F34" s="21" t="s">
        <v>121</v>
      </c>
      <c r="G34" s="14">
        <f>SUM(H34:L34)</f>
        <v>0</v>
      </c>
      <c r="H34" s="14">
        <v>0</v>
      </c>
      <c r="I34" s="14">
        <v>0</v>
      </c>
    </row>
    <row r="35" spans="1:9" s="6" customFormat="1" ht="19.5" customHeight="1">
      <c r="A35" s="118"/>
      <c r="B35" s="110"/>
      <c r="C35" s="110"/>
      <c r="D35" s="111"/>
      <c r="E35" s="111"/>
      <c r="F35" s="21" t="s">
        <v>114</v>
      </c>
      <c r="G35" s="14">
        <v>50</v>
      </c>
      <c r="H35" s="14">
        <v>50</v>
      </c>
      <c r="I35" s="14">
        <v>0</v>
      </c>
    </row>
    <row r="36" spans="1:9" s="6" customFormat="1" ht="17.25" customHeight="1">
      <c r="A36" s="118"/>
      <c r="B36" s="110"/>
      <c r="C36" s="110"/>
      <c r="D36" s="111"/>
      <c r="E36" s="111"/>
      <c r="F36" s="21" t="s">
        <v>94</v>
      </c>
      <c r="G36" s="14">
        <f>SUM(H36:L36)</f>
        <v>0</v>
      </c>
      <c r="H36" s="14">
        <v>0</v>
      </c>
      <c r="I36" s="14">
        <v>0</v>
      </c>
    </row>
    <row r="37" spans="1:9" s="6" customFormat="1" ht="16.5" customHeight="1">
      <c r="A37" s="119"/>
      <c r="B37" s="110"/>
      <c r="C37" s="110"/>
      <c r="D37" s="111"/>
      <c r="E37" s="111"/>
      <c r="F37" s="21" t="s">
        <v>118</v>
      </c>
      <c r="G37" s="14">
        <f>SUM(G34:G36)</f>
        <v>50</v>
      </c>
      <c r="H37" s="14">
        <f>SUM(H34:H36)</f>
        <v>50</v>
      </c>
      <c r="I37" s="14">
        <f>SUM(I34:I36)</f>
        <v>0</v>
      </c>
    </row>
    <row r="38" spans="1:9" s="6" customFormat="1" ht="15.75" customHeight="1">
      <c r="A38" s="117">
        <v>7</v>
      </c>
      <c r="B38" s="110" t="s">
        <v>139</v>
      </c>
      <c r="C38" s="110" t="s">
        <v>268</v>
      </c>
      <c r="D38" s="111">
        <v>2016</v>
      </c>
      <c r="E38" s="111">
        <v>2016</v>
      </c>
      <c r="F38" s="21" t="s">
        <v>121</v>
      </c>
      <c r="G38" s="14">
        <f>SUM(H38:L38)</f>
        <v>0</v>
      </c>
      <c r="H38" s="14">
        <v>0</v>
      </c>
      <c r="I38" s="14">
        <v>0</v>
      </c>
    </row>
    <row r="39" spans="1:9" s="6" customFormat="1" ht="21" customHeight="1">
      <c r="A39" s="118"/>
      <c r="B39" s="110"/>
      <c r="C39" s="110"/>
      <c r="D39" s="111"/>
      <c r="E39" s="111"/>
      <c r="F39" s="21" t="s">
        <v>114</v>
      </c>
      <c r="G39" s="14">
        <v>43.5</v>
      </c>
      <c r="H39" s="14">
        <v>43.5</v>
      </c>
      <c r="I39" s="14">
        <v>0</v>
      </c>
    </row>
    <row r="40" spans="1:9" s="6" customFormat="1" ht="19.5" customHeight="1">
      <c r="A40" s="118"/>
      <c r="B40" s="110"/>
      <c r="C40" s="110"/>
      <c r="D40" s="111"/>
      <c r="E40" s="111"/>
      <c r="F40" s="21" t="s">
        <v>94</v>
      </c>
      <c r="G40" s="14">
        <f>SUM(H40:L40)</f>
        <v>0</v>
      </c>
      <c r="H40" s="14">
        <v>0</v>
      </c>
      <c r="I40" s="14">
        <v>0</v>
      </c>
    </row>
    <row r="41" spans="1:9" s="6" customFormat="1" ht="16.5" customHeight="1">
      <c r="A41" s="119"/>
      <c r="B41" s="110"/>
      <c r="C41" s="110"/>
      <c r="D41" s="111"/>
      <c r="E41" s="111"/>
      <c r="F41" s="21" t="s">
        <v>118</v>
      </c>
      <c r="G41" s="14">
        <f>SUM(G38:G40)</f>
        <v>43.5</v>
      </c>
      <c r="H41" s="14">
        <f>SUM(H38:H40)</f>
        <v>43.5</v>
      </c>
      <c r="I41" s="14">
        <f>SUM(I38:I40)</f>
        <v>0</v>
      </c>
    </row>
    <row r="42" spans="1:9" s="6" customFormat="1" ht="14.25" customHeight="1">
      <c r="A42" s="11"/>
      <c r="B42" s="12"/>
      <c r="C42" s="12"/>
      <c r="D42" s="20"/>
      <c r="E42" s="20"/>
      <c r="F42" s="14" t="s">
        <v>161</v>
      </c>
      <c r="G42" s="14">
        <f>SUM(G41,G37)</f>
        <v>93.5</v>
      </c>
      <c r="H42" s="14">
        <f>SUM(H41,H37)</f>
        <v>93.5</v>
      </c>
      <c r="I42" s="14">
        <f>SUM(I41,I37)</f>
        <v>0</v>
      </c>
    </row>
    <row r="43" spans="1:9" s="6" customFormat="1" ht="14.25" customHeight="1">
      <c r="A43" s="123" t="s">
        <v>100</v>
      </c>
      <c r="B43" s="134"/>
      <c r="C43" s="134"/>
      <c r="D43" s="134"/>
      <c r="E43" s="134"/>
      <c r="F43" s="134"/>
      <c r="G43" s="134"/>
      <c r="H43" s="134"/>
      <c r="I43" s="135"/>
    </row>
    <row r="44" spans="1:9" s="6" customFormat="1" ht="14.25" customHeight="1">
      <c r="A44" s="117">
        <v>8</v>
      </c>
      <c r="B44" s="110" t="s">
        <v>108</v>
      </c>
      <c r="C44" s="110" t="s">
        <v>269</v>
      </c>
      <c r="D44" s="111">
        <v>2016</v>
      </c>
      <c r="E44" s="111">
        <v>2016</v>
      </c>
      <c r="F44" s="21" t="s">
        <v>121</v>
      </c>
      <c r="G44" s="23">
        <v>0</v>
      </c>
      <c r="H44" s="23">
        <f>SUM(I44:M44)</f>
        <v>0</v>
      </c>
      <c r="I44" s="23">
        <v>0</v>
      </c>
    </row>
    <row r="45" spans="1:9" s="6" customFormat="1" ht="24" customHeight="1">
      <c r="A45" s="118"/>
      <c r="B45" s="110"/>
      <c r="C45" s="110"/>
      <c r="D45" s="111"/>
      <c r="E45" s="111"/>
      <c r="F45" s="21" t="s">
        <v>114</v>
      </c>
      <c r="G45" s="23">
        <v>20</v>
      </c>
      <c r="H45" s="23">
        <v>20</v>
      </c>
      <c r="I45" s="23">
        <v>0</v>
      </c>
    </row>
    <row r="46" spans="1:9" s="6" customFormat="1" ht="15.75" customHeight="1">
      <c r="A46" s="118"/>
      <c r="B46" s="110"/>
      <c r="C46" s="110"/>
      <c r="D46" s="111"/>
      <c r="E46" s="111"/>
      <c r="F46" s="21" t="s">
        <v>94</v>
      </c>
      <c r="G46" s="23">
        <v>0</v>
      </c>
      <c r="H46" s="23">
        <f>SUM(I46:M46)</f>
        <v>0</v>
      </c>
      <c r="I46" s="23">
        <v>0</v>
      </c>
    </row>
    <row r="47" spans="1:9" s="6" customFormat="1" ht="13.5" customHeight="1">
      <c r="A47" s="119"/>
      <c r="B47" s="110"/>
      <c r="C47" s="110"/>
      <c r="D47" s="111"/>
      <c r="E47" s="111"/>
      <c r="F47" s="21" t="s">
        <v>118</v>
      </c>
      <c r="G47" s="23">
        <f>SUM(G44:G46)</f>
        <v>20</v>
      </c>
      <c r="H47" s="23">
        <f>SUM(H44:H46)</f>
        <v>20</v>
      </c>
      <c r="I47" s="23">
        <f>SUM(I44:I46)</f>
        <v>0</v>
      </c>
    </row>
    <row r="48" spans="1:9" s="6" customFormat="1" ht="13.5" customHeight="1" hidden="1">
      <c r="A48" s="117">
        <v>9</v>
      </c>
      <c r="B48" s="110" t="s">
        <v>108</v>
      </c>
      <c r="C48" s="110"/>
      <c r="D48" s="111">
        <v>2016</v>
      </c>
      <c r="E48" s="111">
        <v>2016</v>
      </c>
      <c r="F48" s="21" t="s">
        <v>121</v>
      </c>
      <c r="G48" s="23">
        <v>0</v>
      </c>
      <c r="H48" s="23">
        <f>SUM(I48:M48)</f>
        <v>0</v>
      </c>
      <c r="I48" s="23">
        <v>0</v>
      </c>
    </row>
    <row r="49" spans="1:9" s="6" customFormat="1" ht="18.75" customHeight="1" hidden="1">
      <c r="A49" s="118"/>
      <c r="B49" s="110"/>
      <c r="C49" s="110"/>
      <c r="D49" s="111"/>
      <c r="E49" s="111"/>
      <c r="F49" s="21" t="s">
        <v>114</v>
      </c>
      <c r="G49" s="23">
        <v>0</v>
      </c>
      <c r="H49" s="23">
        <v>0</v>
      </c>
      <c r="I49" s="23">
        <v>0</v>
      </c>
    </row>
    <row r="50" spans="1:9" s="6" customFormat="1" ht="16.5" customHeight="1" hidden="1">
      <c r="A50" s="118"/>
      <c r="B50" s="110"/>
      <c r="C50" s="110"/>
      <c r="D50" s="111"/>
      <c r="E50" s="111"/>
      <c r="F50" s="21" t="s">
        <v>94</v>
      </c>
      <c r="G50" s="23">
        <v>0</v>
      </c>
      <c r="H50" s="23">
        <f>SUM(I50:M50)</f>
        <v>0</v>
      </c>
      <c r="I50" s="23">
        <v>0</v>
      </c>
    </row>
    <row r="51" spans="1:9" s="6" customFormat="1" ht="13.5" customHeight="1" hidden="1">
      <c r="A51" s="119"/>
      <c r="B51" s="110"/>
      <c r="C51" s="110"/>
      <c r="D51" s="111"/>
      <c r="E51" s="111"/>
      <c r="F51" s="21" t="s">
        <v>118</v>
      </c>
      <c r="G51" s="23">
        <f>SUM(G48:G50)</f>
        <v>0</v>
      </c>
      <c r="H51" s="23">
        <v>0</v>
      </c>
      <c r="I51" s="23">
        <v>0</v>
      </c>
    </row>
    <row r="52" spans="1:9" s="6" customFormat="1" ht="13.5" customHeight="1" hidden="1">
      <c r="A52" s="117">
        <v>10</v>
      </c>
      <c r="B52" s="110" t="s">
        <v>108</v>
      </c>
      <c r="C52" s="110"/>
      <c r="D52" s="111">
        <v>2016</v>
      </c>
      <c r="E52" s="111">
        <v>2016</v>
      </c>
      <c r="F52" s="21" t="s">
        <v>121</v>
      </c>
      <c r="G52" s="23">
        <v>0</v>
      </c>
      <c r="H52" s="23">
        <f>SUM(I52:M52)</f>
        <v>0</v>
      </c>
      <c r="I52" s="23">
        <v>0</v>
      </c>
    </row>
    <row r="53" spans="1:9" s="6" customFormat="1" ht="18" customHeight="1" hidden="1">
      <c r="A53" s="118"/>
      <c r="B53" s="110"/>
      <c r="C53" s="110"/>
      <c r="D53" s="111"/>
      <c r="E53" s="111"/>
      <c r="F53" s="21" t="s">
        <v>114</v>
      </c>
      <c r="G53" s="23">
        <v>0</v>
      </c>
      <c r="H53" s="23">
        <f>SUM(I53:M53)</f>
        <v>0</v>
      </c>
      <c r="I53" s="23">
        <v>0</v>
      </c>
    </row>
    <row r="54" spans="1:9" s="6" customFormat="1" ht="18" customHeight="1" hidden="1">
      <c r="A54" s="118"/>
      <c r="B54" s="110"/>
      <c r="C54" s="110"/>
      <c r="D54" s="111"/>
      <c r="E54" s="111"/>
      <c r="F54" s="21" t="s">
        <v>94</v>
      </c>
      <c r="G54" s="23">
        <v>0</v>
      </c>
      <c r="H54" s="23">
        <f>SUM(I54:M54)</f>
        <v>0</v>
      </c>
      <c r="I54" s="23">
        <v>0</v>
      </c>
    </row>
    <row r="55" spans="1:9" s="6" customFormat="1" ht="13.5" customHeight="1" hidden="1">
      <c r="A55" s="119"/>
      <c r="B55" s="110"/>
      <c r="C55" s="110"/>
      <c r="D55" s="111"/>
      <c r="E55" s="111"/>
      <c r="F55" s="21" t="s">
        <v>118</v>
      </c>
      <c r="G55" s="23">
        <f>SUM(G52:G54)</f>
        <v>0</v>
      </c>
      <c r="H55" s="23">
        <v>0</v>
      </c>
      <c r="I55" s="23">
        <f>SUM(I52:I54)</f>
        <v>0</v>
      </c>
    </row>
    <row r="56" spans="1:9" s="6" customFormat="1" ht="14.25" customHeight="1">
      <c r="A56" s="11"/>
      <c r="B56" s="12"/>
      <c r="C56" s="12"/>
      <c r="D56" s="20"/>
      <c r="E56" s="20"/>
      <c r="F56" s="14" t="s">
        <v>161</v>
      </c>
      <c r="G56" s="14">
        <f>G47+G51+G55</f>
        <v>20</v>
      </c>
      <c r="H56" s="14">
        <f>H47+H51+H55</f>
        <v>20</v>
      </c>
      <c r="I56" s="14">
        <f>I47+I51+I55</f>
        <v>0</v>
      </c>
    </row>
    <row r="57" spans="1:9" s="6" customFormat="1" ht="14.25" customHeight="1">
      <c r="A57" s="106" t="s">
        <v>150</v>
      </c>
      <c r="B57" s="106"/>
      <c r="C57" s="106"/>
      <c r="D57" s="106"/>
      <c r="E57" s="106"/>
      <c r="F57" s="106"/>
      <c r="G57" s="106"/>
      <c r="H57" s="106"/>
      <c r="I57" s="106"/>
    </row>
    <row r="58" spans="1:9" s="15" customFormat="1" ht="18" customHeight="1">
      <c r="A58" s="113">
        <v>11</v>
      </c>
      <c r="B58" s="110" t="s">
        <v>139</v>
      </c>
      <c r="C58" s="110" t="s">
        <v>270</v>
      </c>
      <c r="D58" s="111">
        <v>2016</v>
      </c>
      <c r="E58" s="111">
        <v>2016</v>
      </c>
      <c r="F58" s="21" t="s">
        <v>121</v>
      </c>
      <c r="G58" s="14">
        <v>0</v>
      </c>
      <c r="H58" s="14">
        <v>0</v>
      </c>
      <c r="I58" s="14">
        <v>0</v>
      </c>
    </row>
    <row r="59" spans="1:9" s="15" customFormat="1" ht="15.75" customHeight="1">
      <c r="A59" s="113"/>
      <c r="B59" s="110"/>
      <c r="C59" s="110"/>
      <c r="D59" s="111"/>
      <c r="E59" s="111"/>
      <c r="F59" s="21" t="s">
        <v>114</v>
      </c>
      <c r="G59" s="14">
        <v>150</v>
      </c>
      <c r="H59" s="14">
        <v>150</v>
      </c>
      <c r="I59" s="14">
        <v>0</v>
      </c>
    </row>
    <row r="60" spans="1:9" s="15" customFormat="1" ht="17.25" customHeight="1">
      <c r="A60" s="113"/>
      <c r="B60" s="110"/>
      <c r="C60" s="110"/>
      <c r="D60" s="111"/>
      <c r="E60" s="111"/>
      <c r="F60" s="21" t="s">
        <v>94</v>
      </c>
      <c r="G60" s="14">
        <v>0</v>
      </c>
      <c r="H60" s="14">
        <v>0</v>
      </c>
      <c r="I60" s="14">
        <v>0</v>
      </c>
    </row>
    <row r="61" spans="1:9" s="15" customFormat="1" ht="15" customHeight="1">
      <c r="A61" s="113"/>
      <c r="B61" s="110"/>
      <c r="C61" s="110"/>
      <c r="D61" s="111"/>
      <c r="E61" s="111"/>
      <c r="F61" s="21" t="s">
        <v>118</v>
      </c>
      <c r="G61" s="14">
        <f>SUM(G58:G60)</f>
        <v>150</v>
      </c>
      <c r="H61" s="14">
        <f>SUM(H58:H60)</f>
        <v>150</v>
      </c>
      <c r="I61" s="14">
        <f>SUM(I58:I60)</f>
        <v>0</v>
      </c>
    </row>
    <row r="62" spans="1:9" s="16" customFormat="1" ht="21" customHeight="1" hidden="1">
      <c r="A62" s="113">
        <v>12</v>
      </c>
      <c r="B62" s="110" t="s">
        <v>139</v>
      </c>
      <c r="C62" s="110"/>
      <c r="D62" s="111">
        <v>2016</v>
      </c>
      <c r="E62" s="111">
        <v>2016</v>
      </c>
      <c r="F62" s="21" t="s">
        <v>121</v>
      </c>
      <c r="G62" s="14">
        <v>0</v>
      </c>
      <c r="H62" s="14">
        <v>0</v>
      </c>
      <c r="I62" s="14">
        <v>0</v>
      </c>
    </row>
    <row r="63" spans="1:9" s="16" customFormat="1" ht="27" customHeight="1" hidden="1">
      <c r="A63" s="113"/>
      <c r="B63" s="110"/>
      <c r="C63" s="110"/>
      <c r="D63" s="111"/>
      <c r="E63" s="111"/>
      <c r="F63" s="21" t="s">
        <v>114</v>
      </c>
      <c r="G63" s="14">
        <v>0</v>
      </c>
      <c r="H63" s="14">
        <v>0</v>
      </c>
      <c r="I63" s="14">
        <v>0</v>
      </c>
    </row>
    <row r="64" spans="1:9" s="16" customFormat="1" ht="21.75" customHeight="1" hidden="1">
      <c r="A64" s="113"/>
      <c r="B64" s="110"/>
      <c r="C64" s="110"/>
      <c r="D64" s="111"/>
      <c r="E64" s="111"/>
      <c r="F64" s="21" t="s">
        <v>94</v>
      </c>
      <c r="G64" s="14">
        <v>0</v>
      </c>
      <c r="H64" s="14">
        <v>0</v>
      </c>
      <c r="I64" s="14">
        <v>0</v>
      </c>
    </row>
    <row r="65" spans="1:9" s="16" customFormat="1" ht="15" customHeight="1" hidden="1">
      <c r="A65" s="113"/>
      <c r="B65" s="110"/>
      <c r="C65" s="110"/>
      <c r="D65" s="111"/>
      <c r="E65" s="111"/>
      <c r="F65" s="21" t="s">
        <v>118</v>
      </c>
      <c r="G65" s="14">
        <f>SUM(G62:G64)</f>
        <v>0</v>
      </c>
      <c r="H65" s="14">
        <f>SUM(H62:H64)</f>
        <v>0</v>
      </c>
      <c r="I65" s="14">
        <f>SUM(I62:I64)</f>
        <v>0</v>
      </c>
    </row>
    <row r="66" spans="1:9" s="6" customFormat="1" ht="18" customHeight="1" hidden="1">
      <c r="A66" s="22"/>
      <c r="B66" s="21"/>
      <c r="C66" s="21"/>
      <c r="D66" s="21"/>
      <c r="E66" s="21"/>
      <c r="F66" s="21" t="s">
        <v>161</v>
      </c>
      <c r="G66" s="14">
        <f>G61+G65</f>
        <v>150</v>
      </c>
      <c r="H66" s="14">
        <f>H61+H65</f>
        <v>150</v>
      </c>
      <c r="I66" s="14">
        <f>I61+I65</f>
        <v>0</v>
      </c>
    </row>
    <row r="67" spans="1:9" s="6" customFormat="1" ht="12" customHeight="1">
      <c r="A67" s="106" t="s">
        <v>152</v>
      </c>
      <c r="B67" s="106"/>
      <c r="C67" s="106"/>
      <c r="D67" s="106"/>
      <c r="E67" s="106"/>
      <c r="F67" s="106"/>
      <c r="G67" s="106"/>
      <c r="H67" s="106"/>
      <c r="I67" s="106"/>
    </row>
    <row r="68" spans="1:9" s="15" customFormat="1" ht="22.5" customHeight="1" hidden="1">
      <c r="A68" s="113">
        <v>13</v>
      </c>
      <c r="B68" s="110" t="s">
        <v>139</v>
      </c>
      <c r="C68" s="110" t="s">
        <v>205</v>
      </c>
      <c r="D68" s="111">
        <v>2016</v>
      </c>
      <c r="E68" s="111">
        <v>2016</v>
      </c>
      <c r="F68" s="21" t="s">
        <v>98</v>
      </c>
      <c r="G68" s="14">
        <v>0</v>
      </c>
      <c r="H68" s="14">
        <v>0</v>
      </c>
      <c r="I68" s="14">
        <v>0</v>
      </c>
    </row>
    <row r="69" spans="1:9" s="15" customFormat="1" ht="24.75" customHeight="1" hidden="1">
      <c r="A69" s="113"/>
      <c r="B69" s="110" t="s">
        <v>139</v>
      </c>
      <c r="C69" s="110"/>
      <c r="D69" s="111">
        <v>2011</v>
      </c>
      <c r="E69" s="111">
        <v>2015</v>
      </c>
      <c r="F69" s="21" t="s">
        <v>114</v>
      </c>
      <c r="G69" s="14">
        <v>0</v>
      </c>
      <c r="H69" s="14">
        <v>0</v>
      </c>
      <c r="I69" s="14">
        <v>0</v>
      </c>
    </row>
    <row r="70" spans="1:9" s="15" customFormat="1" ht="24" customHeight="1" hidden="1">
      <c r="A70" s="113"/>
      <c r="B70" s="110"/>
      <c r="C70" s="110"/>
      <c r="D70" s="111"/>
      <c r="E70" s="111"/>
      <c r="F70" s="21" t="s">
        <v>94</v>
      </c>
      <c r="G70" s="14">
        <v>0</v>
      </c>
      <c r="H70" s="14">
        <v>0</v>
      </c>
      <c r="I70" s="14">
        <v>0</v>
      </c>
    </row>
    <row r="71" spans="1:9" s="15" customFormat="1" ht="24" customHeight="1" hidden="1">
      <c r="A71" s="113"/>
      <c r="B71" s="110"/>
      <c r="C71" s="110"/>
      <c r="D71" s="111"/>
      <c r="E71" s="111"/>
      <c r="F71" s="21" t="s">
        <v>118</v>
      </c>
      <c r="G71" s="14">
        <f>SUM(G68:G70)</f>
        <v>0</v>
      </c>
      <c r="H71" s="14">
        <f>SUM(H68:H70)</f>
        <v>0</v>
      </c>
      <c r="I71" s="14">
        <f>SUM(I68:I70)</f>
        <v>0</v>
      </c>
    </row>
    <row r="72" spans="1:9" s="15" customFormat="1" ht="15" customHeight="1" hidden="1">
      <c r="A72" s="113"/>
      <c r="B72" s="110"/>
      <c r="C72" s="110" t="s">
        <v>144</v>
      </c>
      <c r="D72" s="111"/>
      <c r="E72" s="111"/>
      <c r="F72" s="21" t="s">
        <v>161</v>
      </c>
      <c r="G72" s="14">
        <f>G67+G71</f>
        <v>0</v>
      </c>
      <c r="H72" s="14">
        <f>H67+H71</f>
        <v>0</v>
      </c>
      <c r="I72" s="14">
        <f>I67+I71</f>
        <v>0</v>
      </c>
    </row>
    <row r="73" spans="1:9" s="15" customFormat="1" ht="13.5" customHeight="1">
      <c r="A73" s="106" t="s">
        <v>92</v>
      </c>
      <c r="B73" s="106"/>
      <c r="C73" s="106"/>
      <c r="D73" s="106"/>
      <c r="E73" s="106"/>
      <c r="F73" s="106"/>
      <c r="G73" s="106"/>
      <c r="H73" s="106"/>
      <c r="I73" s="106"/>
    </row>
    <row r="74" spans="1:9" s="15" customFormat="1" ht="16.5" customHeight="1">
      <c r="A74" s="117">
        <v>14</v>
      </c>
      <c r="B74" s="110" t="s">
        <v>108</v>
      </c>
      <c r="C74" s="110" t="s">
        <v>271</v>
      </c>
      <c r="D74" s="111">
        <v>2016</v>
      </c>
      <c r="E74" s="111">
        <v>2016</v>
      </c>
      <c r="F74" s="21" t="s">
        <v>121</v>
      </c>
      <c r="G74" s="14">
        <v>0</v>
      </c>
      <c r="H74" s="14">
        <f>SUM(I74:M74)</f>
        <v>0</v>
      </c>
      <c r="I74" s="14">
        <v>0</v>
      </c>
    </row>
    <row r="75" spans="1:9" s="15" customFormat="1" ht="18" customHeight="1">
      <c r="A75" s="118"/>
      <c r="B75" s="110"/>
      <c r="C75" s="110"/>
      <c r="D75" s="111"/>
      <c r="E75" s="111"/>
      <c r="F75" s="21" t="s">
        <v>114</v>
      </c>
      <c r="G75" s="14">
        <v>30</v>
      </c>
      <c r="H75" s="14">
        <v>30</v>
      </c>
      <c r="I75" s="14">
        <v>0</v>
      </c>
    </row>
    <row r="76" spans="1:9" s="15" customFormat="1" ht="18" customHeight="1">
      <c r="A76" s="118"/>
      <c r="B76" s="110"/>
      <c r="C76" s="110"/>
      <c r="D76" s="111"/>
      <c r="E76" s="111"/>
      <c r="F76" s="21" t="s">
        <v>94</v>
      </c>
      <c r="G76" s="14">
        <v>0</v>
      </c>
      <c r="H76" s="14">
        <f>SUM(I76:M76)</f>
        <v>0</v>
      </c>
      <c r="I76" s="14">
        <v>0</v>
      </c>
    </row>
    <row r="77" spans="1:9" s="15" customFormat="1" ht="16.5" customHeight="1">
      <c r="A77" s="119"/>
      <c r="B77" s="110"/>
      <c r="C77" s="110"/>
      <c r="D77" s="111"/>
      <c r="E77" s="111"/>
      <c r="F77" s="21" t="s">
        <v>118</v>
      </c>
      <c r="G77" s="14">
        <f>SUM(G74:G76)</f>
        <v>30</v>
      </c>
      <c r="H77" s="14">
        <f>SUM(H74:H76)</f>
        <v>30</v>
      </c>
      <c r="I77" s="14">
        <f>SUM(I74:I76)</f>
        <v>0</v>
      </c>
    </row>
    <row r="78" spans="1:9" s="15" customFormat="1" ht="15" customHeight="1" hidden="1">
      <c r="A78" s="117">
        <v>15</v>
      </c>
      <c r="B78" s="110" t="s">
        <v>108</v>
      </c>
      <c r="C78" s="110"/>
      <c r="D78" s="111">
        <v>2016</v>
      </c>
      <c r="E78" s="111">
        <v>2016</v>
      </c>
      <c r="F78" s="21" t="s">
        <v>121</v>
      </c>
      <c r="G78" s="14">
        <v>0</v>
      </c>
      <c r="H78" s="14">
        <f>SUM(I78:M78)</f>
        <v>0</v>
      </c>
      <c r="I78" s="14">
        <v>0</v>
      </c>
    </row>
    <row r="79" spans="1:9" s="15" customFormat="1" ht="24.75" customHeight="1" hidden="1">
      <c r="A79" s="118"/>
      <c r="B79" s="110"/>
      <c r="C79" s="110"/>
      <c r="D79" s="111"/>
      <c r="E79" s="111"/>
      <c r="F79" s="21" t="s">
        <v>114</v>
      </c>
      <c r="G79" s="14">
        <v>0</v>
      </c>
      <c r="H79" s="14">
        <f>SUM(I79:M79)</f>
        <v>0</v>
      </c>
      <c r="I79" s="14">
        <v>0</v>
      </c>
    </row>
    <row r="80" spans="1:9" s="15" customFormat="1" ht="18" customHeight="1" hidden="1">
      <c r="A80" s="118"/>
      <c r="B80" s="110"/>
      <c r="C80" s="110"/>
      <c r="D80" s="111"/>
      <c r="E80" s="111"/>
      <c r="F80" s="21" t="s">
        <v>94</v>
      </c>
      <c r="G80" s="14">
        <v>0</v>
      </c>
      <c r="H80" s="14">
        <f>SUM(I80:M80)</f>
        <v>0</v>
      </c>
      <c r="I80" s="14">
        <v>0</v>
      </c>
    </row>
    <row r="81" spans="1:9" s="15" customFormat="1" ht="15.75" customHeight="1" hidden="1">
      <c r="A81" s="119"/>
      <c r="B81" s="110"/>
      <c r="C81" s="110"/>
      <c r="D81" s="111">
        <v>2013</v>
      </c>
      <c r="E81" s="111">
        <v>2013</v>
      </c>
      <c r="F81" s="21" t="s">
        <v>118</v>
      </c>
      <c r="G81" s="14">
        <f>SUM(G78:G80)</f>
        <v>0</v>
      </c>
      <c r="H81" s="14">
        <v>0</v>
      </c>
      <c r="I81" s="14">
        <f>SUM(I78:I80)</f>
        <v>0</v>
      </c>
    </row>
    <row r="82" spans="1:9" s="6" customFormat="1" ht="16.5" customHeight="1">
      <c r="A82" s="22"/>
      <c r="B82" s="21"/>
      <c r="C82" s="21"/>
      <c r="D82" s="21"/>
      <c r="E82" s="21"/>
      <c r="F82" s="21" t="s">
        <v>161</v>
      </c>
      <c r="G82" s="14">
        <f>SUM(G81,G77)</f>
        <v>30</v>
      </c>
      <c r="H82" s="14">
        <f>SUM(H81,H77)</f>
        <v>30</v>
      </c>
      <c r="I82" s="14">
        <f>SUM(I81,I77)</f>
        <v>0</v>
      </c>
    </row>
    <row r="83" spans="1:10" s="6" customFormat="1" ht="30">
      <c r="A83" s="25"/>
      <c r="B83" s="25"/>
      <c r="C83" s="25"/>
      <c r="D83" s="25"/>
      <c r="E83" s="25"/>
      <c r="F83" s="30" t="s">
        <v>155</v>
      </c>
      <c r="G83" s="31">
        <f>G32+G42+G56+G66+G71+G82</f>
        <v>406.5</v>
      </c>
      <c r="H83" s="31">
        <f>H32+H42+H56+H66+H71+H82</f>
        <v>406.5</v>
      </c>
      <c r="I83" s="31">
        <f>I32+I42+I56+I66+I71+I82</f>
        <v>0</v>
      </c>
      <c r="J83" s="26"/>
    </row>
    <row r="84" spans="4:12" ht="16.5">
      <c r="D84" s="3"/>
      <c r="E84" s="3"/>
      <c r="F84" s="3"/>
      <c r="G84" s="5"/>
      <c r="H84" s="3"/>
      <c r="I84" s="3"/>
      <c r="J84" s="3"/>
      <c r="K84" s="3"/>
      <c r="L84" s="3"/>
    </row>
    <row r="85" spans="6:7" ht="16.5">
      <c r="F85" s="4"/>
      <c r="G85" s="5"/>
    </row>
    <row r="86" spans="6:7" ht="16.5">
      <c r="F86" s="4"/>
      <c r="G86" s="5"/>
    </row>
    <row r="87" spans="6:7" ht="16.5">
      <c r="F87" s="4"/>
      <c r="G87" s="5"/>
    </row>
    <row r="88" spans="6:7" ht="16.5">
      <c r="F88" s="4"/>
      <c r="G88" s="5"/>
    </row>
    <row r="89" spans="6:7" ht="16.5">
      <c r="F89" s="4"/>
      <c r="G89" s="5"/>
    </row>
    <row r="90" spans="6:7" ht="16.5">
      <c r="F90" s="4"/>
      <c r="G90" s="5"/>
    </row>
    <row r="91" spans="6:7" ht="16.5">
      <c r="F91" s="4"/>
      <c r="G91" s="5"/>
    </row>
    <row r="92" spans="6:7" ht="16.5">
      <c r="F92" s="4"/>
      <c r="G92" s="5"/>
    </row>
    <row r="93" spans="6:7" ht="16.5">
      <c r="F93" s="4"/>
      <c r="G93" s="5"/>
    </row>
    <row r="94" spans="6:7" ht="16.5">
      <c r="F94" s="4"/>
      <c r="G94" s="5"/>
    </row>
  </sheetData>
  <sheetProtection/>
  <mergeCells count="92">
    <mergeCell ref="D34:D37"/>
    <mergeCell ref="E34:E37"/>
    <mergeCell ref="A28:A31"/>
    <mergeCell ref="C28:C31"/>
    <mergeCell ref="D28:D31"/>
    <mergeCell ref="E28:E31"/>
    <mergeCell ref="B28:B31"/>
    <mergeCell ref="A57:I57"/>
    <mergeCell ref="D62:D65"/>
    <mergeCell ref="A58:A61"/>
    <mergeCell ref="A33:I33"/>
    <mergeCell ref="C38:C41"/>
    <mergeCell ref="A34:A37"/>
    <mergeCell ref="A38:A41"/>
    <mergeCell ref="B34:B37"/>
    <mergeCell ref="B38:B41"/>
    <mergeCell ref="C34:C37"/>
    <mergeCell ref="E58:E61"/>
    <mergeCell ref="A73:I73"/>
    <mergeCell ref="B58:B61"/>
    <mergeCell ref="C58:C61"/>
    <mergeCell ref="A67:I67"/>
    <mergeCell ref="D68:D72"/>
    <mergeCell ref="D38:D41"/>
    <mergeCell ref="E52:E55"/>
    <mergeCell ref="E38:E41"/>
    <mergeCell ref="A2:I4"/>
    <mergeCell ref="A5:IV5"/>
    <mergeCell ref="A6:A9"/>
    <mergeCell ref="B6:B9"/>
    <mergeCell ref="C6:C9"/>
    <mergeCell ref="A20:A23"/>
    <mergeCell ref="A24:A27"/>
    <mergeCell ref="D12:D15"/>
    <mergeCell ref="E12:E15"/>
    <mergeCell ref="H7:H9"/>
    <mergeCell ref="D6:E8"/>
    <mergeCell ref="F6:F9"/>
    <mergeCell ref="G6:G9"/>
    <mergeCell ref="H6:I6"/>
    <mergeCell ref="I7:I9"/>
    <mergeCell ref="A11:I11"/>
    <mergeCell ref="B24:B27"/>
    <mergeCell ref="A12:A15"/>
    <mergeCell ref="B12:B15"/>
    <mergeCell ref="C12:C15"/>
    <mergeCell ref="B20:B23"/>
    <mergeCell ref="C24:C27"/>
    <mergeCell ref="C20:C23"/>
    <mergeCell ref="C16:C19"/>
    <mergeCell ref="A16:A19"/>
    <mergeCell ref="B16:B19"/>
    <mergeCell ref="D20:D23"/>
    <mergeCell ref="E20:E23"/>
    <mergeCell ref="E24:E27"/>
    <mergeCell ref="E16:E19"/>
    <mergeCell ref="D16:D19"/>
    <mergeCell ref="D24:D27"/>
    <mergeCell ref="E48:E51"/>
    <mergeCell ref="A48:A51"/>
    <mergeCell ref="B52:B55"/>
    <mergeCell ref="E62:E65"/>
    <mergeCell ref="A62:A65"/>
    <mergeCell ref="B62:B65"/>
    <mergeCell ref="C62:C65"/>
    <mergeCell ref="B48:B51"/>
    <mergeCell ref="C48:C51"/>
    <mergeCell ref="D58:D61"/>
    <mergeCell ref="A43:I43"/>
    <mergeCell ref="B44:B47"/>
    <mergeCell ref="C44:C47"/>
    <mergeCell ref="D44:D47"/>
    <mergeCell ref="E44:E47"/>
    <mergeCell ref="A44:A47"/>
    <mergeCell ref="E78:E81"/>
    <mergeCell ref="B74:B77"/>
    <mergeCell ref="C74:C77"/>
    <mergeCell ref="D74:D77"/>
    <mergeCell ref="E68:E72"/>
    <mergeCell ref="E74:E77"/>
    <mergeCell ref="B68:B72"/>
    <mergeCell ref="C68:C72"/>
    <mergeCell ref="A74:A77"/>
    <mergeCell ref="A78:A81"/>
    <mergeCell ref="B78:B81"/>
    <mergeCell ref="C78:C81"/>
    <mergeCell ref="D48:D51"/>
    <mergeCell ref="C52:C55"/>
    <mergeCell ref="D52:D55"/>
    <mergeCell ref="A52:A55"/>
    <mergeCell ref="D78:D81"/>
    <mergeCell ref="A68:A72"/>
  </mergeCells>
  <printOptions/>
  <pageMargins left="0.75" right="0.75" top="0.23" bottom="0.2" header="0.2" footer="0.17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98"/>
  <sheetViews>
    <sheetView view="pageBreakPreview" zoomScaleSheetLayoutView="100" zoomScalePageLayoutView="0" workbookViewId="0" topLeftCell="A1">
      <selection activeCell="J68" sqref="J68"/>
    </sheetView>
  </sheetViews>
  <sheetFormatPr defaultColWidth="9.00390625" defaultRowHeight="12.75"/>
  <cols>
    <col min="1" max="1" width="3.875" style="1" customWidth="1"/>
    <col min="2" max="2" width="21.875" style="1" customWidth="1"/>
    <col min="3" max="3" width="52.00390625" style="1" customWidth="1"/>
    <col min="4" max="4" width="8.75390625" style="1" customWidth="1"/>
    <col min="5" max="5" width="7.875" style="1" customWidth="1"/>
    <col min="6" max="7" width="11.25390625" style="1" customWidth="1"/>
    <col min="8" max="8" width="9.375" style="1" customWidth="1"/>
    <col min="9" max="9" width="12.00390625" style="1" customWidth="1"/>
    <col min="10" max="16384" width="9.125" style="1" customWidth="1"/>
  </cols>
  <sheetData>
    <row r="2" spans="1:9" s="6" customFormat="1" ht="18.75" customHeight="1">
      <c r="A2" s="124" t="s">
        <v>0</v>
      </c>
      <c r="B2" s="125"/>
      <c r="C2" s="125"/>
      <c r="D2" s="125"/>
      <c r="E2" s="125"/>
      <c r="F2" s="125"/>
      <c r="G2" s="125"/>
      <c r="H2" s="125"/>
      <c r="I2" s="125"/>
    </row>
    <row r="3" spans="1:9" s="6" customFormat="1" ht="14.25" customHeight="1">
      <c r="A3" s="125"/>
      <c r="B3" s="125"/>
      <c r="C3" s="125"/>
      <c r="D3" s="125"/>
      <c r="E3" s="125"/>
      <c r="F3" s="125"/>
      <c r="G3" s="125"/>
      <c r="H3" s="125"/>
      <c r="I3" s="125"/>
    </row>
    <row r="4" spans="1:9" s="6" customFormat="1" ht="12" customHeight="1">
      <c r="A4" s="125"/>
      <c r="B4" s="125"/>
      <c r="C4" s="125"/>
      <c r="D4" s="125"/>
      <c r="E4" s="125"/>
      <c r="F4" s="125"/>
      <c r="G4" s="125"/>
      <c r="H4" s="125"/>
      <c r="I4" s="125"/>
    </row>
    <row r="5" s="126" customFormat="1" ht="13.5" customHeight="1"/>
    <row r="6" spans="1:9" s="6" customFormat="1" ht="24" customHeight="1">
      <c r="A6" s="144" t="s">
        <v>127</v>
      </c>
      <c r="B6" s="130" t="s">
        <v>116</v>
      </c>
      <c r="C6" s="130" t="s">
        <v>117</v>
      </c>
      <c r="D6" s="130" t="s">
        <v>115</v>
      </c>
      <c r="E6" s="130"/>
      <c r="F6" s="130" t="s">
        <v>126</v>
      </c>
      <c r="G6" s="130" t="s">
        <v>128</v>
      </c>
      <c r="H6" s="130"/>
      <c r="I6" s="130"/>
    </row>
    <row r="7" spans="1:9" s="6" customFormat="1" ht="15" customHeight="1">
      <c r="A7" s="145"/>
      <c r="B7" s="130"/>
      <c r="C7" s="130"/>
      <c r="D7" s="130"/>
      <c r="E7" s="130"/>
      <c r="F7" s="130"/>
      <c r="G7" s="130"/>
      <c r="H7" s="130" t="s">
        <v>2</v>
      </c>
      <c r="I7" s="130" t="s">
        <v>111</v>
      </c>
    </row>
    <row r="8" spans="1:9" s="6" customFormat="1" ht="28.5" customHeight="1">
      <c r="A8" s="145"/>
      <c r="B8" s="130"/>
      <c r="C8" s="130"/>
      <c r="D8" s="130"/>
      <c r="E8" s="130"/>
      <c r="F8" s="130"/>
      <c r="G8" s="130"/>
      <c r="H8" s="130"/>
      <c r="I8" s="130"/>
    </row>
    <row r="9" spans="1:9" s="6" customFormat="1" ht="45.75" customHeight="1">
      <c r="A9" s="145"/>
      <c r="B9" s="130"/>
      <c r="C9" s="130"/>
      <c r="D9" s="9" t="s">
        <v>119</v>
      </c>
      <c r="E9" s="7" t="s">
        <v>120</v>
      </c>
      <c r="F9" s="130"/>
      <c r="G9" s="130"/>
      <c r="H9" s="130"/>
      <c r="I9" s="130"/>
    </row>
    <row r="10" spans="1:9" s="6" customFormat="1" ht="15">
      <c r="A10" s="8">
        <v>1</v>
      </c>
      <c r="B10" s="7">
        <v>3</v>
      </c>
      <c r="C10" s="7">
        <v>4</v>
      </c>
      <c r="D10" s="7">
        <v>7</v>
      </c>
      <c r="E10" s="7">
        <v>8</v>
      </c>
      <c r="F10" s="7">
        <v>9</v>
      </c>
      <c r="G10" s="7">
        <v>10</v>
      </c>
      <c r="H10" s="7">
        <v>13</v>
      </c>
      <c r="I10" s="7">
        <v>14</v>
      </c>
    </row>
    <row r="11" spans="1:9" s="6" customFormat="1" ht="11.25" customHeight="1">
      <c r="A11" s="133" t="s">
        <v>147</v>
      </c>
      <c r="B11" s="133"/>
      <c r="C11" s="133"/>
      <c r="D11" s="133"/>
      <c r="E11" s="133"/>
      <c r="F11" s="133"/>
      <c r="G11" s="133"/>
      <c r="H11" s="133"/>
      <c r="I11" s="133"/>
    </row>
    <row r="12" spans="1:9" s="15" customFormat="1" ht="15" customHeight="1">
      <c r="A12" s="113">
        <v>1</v>
      </c>
      <c r="B12" s="110" t="s">
        <v>140</v>
      </c>
      <c r="C12" s="110" t="s">
        <v>81</v>
      </c>
      <c r="D12" s="111">
        <v>2016</v>
      </c>
      <c r="E12" s="111">
        <v>2016</v>
      </c>
      <c r="F12" s="14" t="s">
        <v>121</v>
      </c>
      <c r="G12" s="14">
        <v>0</v>
      </c>
      <c r="H12" s="14">
        <v>0</v>
      </c>
      <c r="I12" s="14">
        <v>0</v>
      </c>
    </row>
    <row r="13" spans="1:9" s="15" customFormat="1" ht="18" customHeight="1">
      <c r="A13" s="113"/>
      <c r="B13" s="110"/>
      <c r="C13" s="110"/>
      <c r="D13" s="111"/>
      <c r="E13" s="111"/>
      <c r="F13" s="14" t="s">
        <v>114</v>
      </c>
      <c r="G13" s="14">
        <v>35</v>
      </c>
      <c r="H13" s="14">
        <v>35</v>
      </c>
      <c r="I13" s="14">
        <v>0</v>
      </c>
    </row>
    <row r="14" spans="1:9" s="15" customFormat="1" ht="15" customHeight="1">
      <c r="A14" s="113"/>
      <c r="B14" s="110"/>
      <c r="C14" s="110"/>
      <c r="D14" s="111"/>
      <c r="E14" s="111"/>
      <c r="F14" s="14" t="s">
        <v>94</v>
      </c>
      <c r="G14" s="14">
        <v>0</v>
      </c>
      <c r="H14" s="14">
        <v>0</v>
      </c>
      <c r="I14" s="14">
        <v>0</v>
      </c>
    </row>
    <row r="15" spans="1:9" s="15" customFormat="1" ht="18" customHeight="1">
      <c r="A15" s="113"/>
      <c r="B15" s="110"/>
      <c r="C15" s="110"/>
      <c r="D15" s="111"/>
      <c r="E15" s="111"/>
      <c r="F15" s="14" t="s">
        <v>118</v>
      </c>
      <c r="G15" s="14">
        <f>SUM(G12:G14)</f>
        <v>35</v>
      </c>
      <c r="H15" s="14">
        <f>SUM(H12:H14)</f>
        <v>35</v>
      </c>
      <c r="I15" s="14">
        <f>SUM(I12:I14)</f>
        <v>0</v>
      </c>
    </row>
    <row r="16" spans="1:9" s="16" customFormat="1" ht="19.5" customHeight="1" hidden="1">
      <c r="A16" s="113">
        <v>2</v>
      </c>
      <c r="B16" s="110" t="s">
        <v>140</v>
      </c>
      <c r="C16" s="110"/>
      <c r="D16" s="111">
        <v>2016</v>
      </c>
      <c r="E16" s="111">
        <v>2016</v>
      </c>
      <c r="F16" s="14" t="s">
        <v>121</v>
      </c>
      <c r="G16" s="14">
        <v>0</v>
      </c>
      <c r="H16" s="14">
        <v>0</v>
      </c>
      <c r="I16" s="14">
        <v>0</v>
      </c>
    </row>
    <row r="17" spans="1:9" s="16" customFormat="1" ht="22.5" customHeight="1" hidden="1">
      <c r="A17" s="113"/>
      <c r="B17" s="110"/>
      <c r="C17" s="110"/>
      <c r="D17" s="111"/>
      <c r="E17" s="111"/>
      <c r="F17" s="14" t="s">
        <v>114</v>
      </c>
      <c r="G17" s="14">
        <v>0</v>
      </c>
      <c r="H17" s="14">
        <v>0</v>
      </c>
      <c r="I17" s="14">
        <v>0</v>
      </c>
    </row>
    <row r="18" spans="1:9" s="16" customFormat="1" ht="22.5" customHeight="1" hidden="1">
      <c r="A18" s="113"/>
      <c r="B18" s="110"/>
      <c r="C18" s="110"/>
      <c r="D18" s="111"/>
      <c r="E18" s="111"/>
      <c r="F18" s="14" t="s">
        <v>94</v>
      </c>
      <c r="G18" s="14">
        <v>0</v>
      </c>
      <c r="H18" s="14">
        <v>0</v>
      </c>
      <c r="I18" s="14">
        <v>0</v>
      </c>
    </row>
    <row r="19" spans="1:9" s="16" customFormat="1" ht="22.5" customHeight="1" hidden="1">
      <c r="A19" s="113"/>
      <c r="B19" s="110"/>
      <c r="C19" s="110"/>
      <c r="D19" s="111"/>
      <c r="E19" s="111"/>
      <c r="F19" s="14" t="s">
        <v>118</v>
      </c>
      <c r="G19" s="14">
        <v>0</v>
      </c>
      <c r="H19" s="14">
        <v>0</v>
      </c>
      <c r="I19" s="14">
        <v>0</v>
      </c>
    </row>
    <row r="20" spans="1:9" s="16" customFormat="1" ht="27" customHeight="1" hidden="1">
      <c r="A20" s="113">
        <v>3</v>
      </c>
      <c r="B20" s="110" t="s">
        <v>140</v>
      </c>
      <c r="C20" s="110"/>
      <c r="D20" s="111">
        <v>2016</v>
      </c>
      <c r="E20" s="111">
        <v>2016</v>
      </c>
      <c r="F20" s="14" t="s">
        <v>121</v>
      </c>
      <c r="G20" s="14">
        <v>0</v>
      </c>
      <c r="H20" s="14">
        <v>0</v>
      </c>
      <c r="I20" s="14">
        <v>0</v>
      </c>
    </row>
    <row r="21" spans="1:9" s="16" customFormat="1" ht="27" customHeight="1" hidden="1">
      <c r="A21" s="113"/>
      <c r="B21" s="110"/>
      <c r="C21" s="110"/>
      <c r="D21" s="111"/>
      <c r="E21" s="111"/>
      <c r="F21" s="14" t="s">
        <v>114</v>
      </c>
      <c r="G21" s="14">
        <v>0</v>
      </c>
      <c r="H21" s="14">
        <v>0</v>
      </c>
      <c r="I21" s="14">
        <v>0</v>
      </c>
    </row>
    <row r="22" spans="1:9" s="16" customFormat="1" ht="15" customHeight="1" hidden="1">
      <c r="A22" s="113"/>
      <c r="B22" s="110"/>
      <c r="C22" s="110"/>
      <c r="D22" s="111"/>
      <c r="E22" s="111"/>
      <c r="F22" s="14" t="s">
        <v>94</v>
      </c>
      <c r="G22" s="14">
        <v>0</v>
      </c>
      <c r="H22" s="14">
        <v>0</v>
      </c>
      <c r="I22" s="14">
        <v>0</v>
      </c>
    </row>
    <row r="23" spans="1:9" s="16" customFormat="1" ht="15" customHeight="1" hidden="1">
      <c r="A23" s="113"/>
      <c r="B23" s="110"/>
      <c r="C23" s="110"/>
      <c r="D23" s="111"/>
      <c r="E23" s="111"/>
      <c r="F23" s="14" t="s">
        <v>118</v>
      </c>
      <c r="G23" s="14">
        <v>0</v>
      </c>
      <c r="H23" s="14">
        <v>0</v>
      </c>
      <c r="I23" s="14">
        <f>SUM(I12:I22)</f>
        <v>0</v>
      </c>
    </row>
    <row r="24" spans="1:9" s="6" customFormat="1" ht="15" customHeight="1">
      <c r="A24" s="19"/>
      <c r="B24" s="13"/>
      <c r="C24" s="13"/>
      <c r="D24" s="20"/>
      <c r="E24" s="20"/>
      <c r="F24" s="14" t="s">
        <v>161</v>
      </c>
      <c r="G24" s="14">
        <f>SUM(G15+G19+G23)</f>
        <v>35</v>
      </c>
      <c r="H24" s="14">
        <f>SUM(H15+H19+H23)</f>
        <v>35</v>
      </c>
      <c r="I24" s="14">
        <f>SUM(I15+I19+I23)</f>
        <v>0</v>
      </c>
    </row>
    <row r="25" spans="1:9" s="6" customFormat="1" ht="15" customHeight="1">
      <c r="A25" s="106" t="s">
        <v>153</v>
      </c>
      <c r="B25" s="106"/>
      <c r="C25" s="106"/>
      <c r="D25" s="106"/>
      <c r="E25" s="106"/>
      <c r="F25" s="106"/>
      <c r="G25" s="106"/>
      <c r="H25" s="106"/>
      <c r="I25" s="106"/>
    </row>
    <row r="26" spans="1:9" s="6" customFormat="1" ht="20.25" customHeight="1">
      <c r="A26" s="140">
        <v>4</v>
      </c>
      <c r="B26" s="120" t="s">
        <v>106</v>
      </c>
      <c r="C26" s="120" t="s">
        <v>82</v>
      </c>
      <c r="D26" s="111">
        <v>2016</v>
      </c>
      <c r="E26" s="111">
        <v>2016</v>
      </c>
      <c r="F26" s="21" t="s">
        <v>121</v>
      </c>
      <c r="G26" s="14">
        <f>SUM(H26:L26)</f>
        <v>0</v>
      </c>
      <c r="H26" s="14">
        <v>0</v>
      </c>
      <c r="I26" s="14">
        <v>0</v>
      </c>
    </row>
    <row r="27" spans="1:9" s="6" customFormat="1" ht="14.25" customHeight="1">
      <c r="A27" s="141"/>
      <c r="B27" s="121"/>
      <c r="C27" s="121"/>
      <c r="D27" s="111"/>
      <c r="E27" s="111"/>
      <c r="F27" s="21" t="s">
        <v>114</v>
      </c>
      <c r="G27" s="14">
        <v>10</v>
      </c>
      <c r="H27" s="14">
        <v>10</v>
      </c>
      <c r="I27" s="14">
        <v>0</v>
      </c>
    </row>
    <row r="28" spans="1:9" s="6" customFormat="1" ht="16.5" customHeight="1">
      <c r="A28" s="141"/>
      <c r="B28" s="121"/>
      <c r="C28" s="121"/>
      <c r="D28" s="111"/>
      <c r="E28" s="111"/>
      <c r="F28" s="21" t="s">
        <v>94</v>
      </c>
      <c r="G28" s="14">
        <f>SUM(H28:L28)</f>
        <v>0</v>
      </c>
      <c r="H28" s="14">
        <v>0</v>
      </c>
      <c r="I28" s="14">
        <v>0</v>
      </c>
    </row>
    <row r="29" spans="1:9" s="6" customFormat="1" ht="19.5" customHeight="1">
      <c r="A29" s="142"/>
      <c r="B29" s="122"/>
      <c r="C29" s="122"/>
      <c r="D29" s="111"/>
      <c r="E29" s="111"/>
      <c r="F29" s="21" t="s">
        <v>118</v>
      </c>
      <c r="G29" s="14">
        <f>SUM(G26:G28)</f>
        <v>10</v>
      </c>
      <c r="H29" s="14">
        <f>SUM(H26:H28)</f>
        <v>10</v>
      </c>
      <c r="I29" s="14">
        <f>SUM(I26:I28)</f>
        <v>0</v>
      </c>
    </row>
    <row r="30" spans="1:9" s="15" customFormat="1" ht="18" customHeight="1" hidden="1">
      <c r="A30" s="113">
        <v>5</v>
      </c>
      <c r="B30" s="110" t="s">
        <v>140</v>
      </c>
      <c r="C30" s="110"/>
      <c r="D30" s="111">
        <v>2016</v>
      </c>
      <c r="E30" s="111">
        <v>2016</v>
      </c>
      <c r="F30" s="21" t="s">
        <v>121</v>
      </c>
      <c r="G30" s="14">
        <v>0</v>
      </c>
      <c r="H30" s="14">
        <v>0</v>
      </c>
      <c r="I30" s="14">
        <v>0</v>
      </c>
    </row>
    <row r="31" spans="1:9" s="15" customFormat="1" ht="18" customHeight="1" hidden="1">
      <c r="A31" s="113"/>
      <c r="B31" s="110"/>
      <c r="C31" s="110"/>
      <c r="D31" s="111"/>
      <c r="E31" s="111"/>
      <c r="F31" s="21" t="s">
        <v>114</v>
      </c>
      <c r="G31" s="14">
        <v>0</v>
      </c>
      <c r="H31" s="14">
        <v>0</v>
      </c>
      <c r="I31" s="14">
        <v>0</v>
      </c>
    </row>
    <row r="32" spans="1:9" s="15" customFormat="1" ht="15" customHeight="1" hidden="1">
      <c r="A32" s="113"/>
      <c r="B32" s="110"/>
      <c r="C32" s="110"/>
      <c r="D32" s="111"/>
      <c r="E32" s="111"/>
      <c r="F32" s="21" t="s">
        <v>94</v>
      </c>
      <c r="G32" s="14">
        <v>0</v>
      </c>
      <c r="H32" s="14">
        <v>0</v>
      </c>
      <c r="I32" s="14">
        <v>0</v>
      </c>
    </row>
    <row r="33" spans="1:9" s="15" customFormat="1" ht="18" customHeight="1" hidden="1">
      <c r="A33" s="113"/>
      <c r="B33" s="110"/>
      <c r="C33" s="110"/>
      <c r="D33" s="111"/>
      <c r="E33" s="111"/>
      <c r="F33" s="21" t="s">
        <v>118</v>
      </c>
      <c r="G33" s="14">
        <f>SUM(G30:G32)</f>
        <v>0</v>
      </c>
      <c r="H33" s="14">
        <f>SUM(H30:H32)</f>
        <v>0</v>
      </c>
      <c r="I33" s="14">
        <f>SUM(I30:I32)</f>
        <v>0</v>
      </c>
    </row>
    <row r="34" spans="1:9" s="6" customFormat="1" ht="15" customHeight="1">
      <c r="A34" s="22"/>
      <c r="B34" s="21"/>
      <c r="C34" s="21"/>
      <c r="D34" s="21"/>
      <c r="E34" s="21"/>
      <c r="F34" s="21" t="s">
        <v>161</v>
      </c>
      <c r="G34" s="14">
        <f>SUM(G29+G33)</f>
        <v>10</v>
      </c>
      <c r="H34" s="14">
        <f>SUM(H29+H33)</f>
        <v>10</v>
      </c>
      <c r="I34" s="14">
        <f>SUM(I29+I33)</f>
        <v>0</v>
      </c>
    </row>
    <row r="35" spans="1:9" s="6" customFormat="1" ht="11.25" customHeight="1">
      <c r="A35" s="123" t="s">
        <v>148</v>
      </c>
      <c r="B35" s="134"/>
      <c r="C35" s="134"/>
      <c r="D35" s="134"/>
      <c r="E35" s="134"/>
      <c r="F35" s="134"/>
      <c r="G35" s="134"/>
      <c r="H35" s="134"/>
      <c r="I35" s="135"/>
    </row>
    <row r="36" spans="1:9" s="15" customFormat="1" ht="12.75" customHeight="1" hidden="1">
      <c r="A36" s="113">
        <v>6</v>
      </c>
      <c r="B36" s="110" t="s">
        <v>140</v>
      </c>
      <c r="C36" s="110"/>
      <c r="D36" s="111">
        <v>2016</v>
      </c>
      <c r="E36" s="111">
        <v>2016</v>
      </c>
      <c r="F36" s="21" t="s">
        <v>121</v>
      </c>
      <c r="G36" s="14">
        <v>0</v>
      </c>
      <c r="H36" s="14">
        <v>0</v>
      </c>
      <c r="I36" s="14">
        <v>0</v>
      </c>
    </row>
    <row r="37" spans="1:9" s="15" customFormat="1" ht="12.75" customHeight="1" hidden="1">
      <c r="A37" s="113"/>
      <c r="B37" s="110"/>
      <c r="C37" s="110"/>
      <c r="D37" s="111"/>
      <c r="E37" s="111"/>
      <c r="F37" s="21" t="s">
        <v>122</v>
      </c>
      <c r="G37" s="14">
        <v>0</v>
      </c>
      <c r="H37" s="14">
        <v>0</v>
      </c>
      <c r="I37" s="14">
        <v>0</v>
      </c>
    </row>
    <row r="38" spans="1:9" s="15" customFormat="1" ht="24" customHeight="1" hidden="1">
      <c r="A38" s="113"/>
      <c r="B38" s="110"/>
      <c r="C38" s="110"/>
      <c r="D38" s="111"/>
      <c r="E38" s="111"/>
      <c r="F38" s="21" t="s">
        <v>98</v>
      </c>
      <c r="G38" s="14">
        <v>0</v>
      </c>
      <c r="H38" s="14">
        <v>0</v>
      </c>
      <c r="I38" s="14">
        <v>0</v>
      </c>
    </row>
    <row r="39" spans="1:9" s="15" customFormat="1" ht="18" customHeight="1" hidden="1">
      <c r="A39" s="113"/>
      <c r="B39" s="110"/>
      <c r="C39" s="110"/>
      <c r="D39" s="111"/>
      <c r="E39" s="111"/>
      <c r="F39" s="21" t="s">
        <v>114</v>
      </c>
      <c r="G39" s="14">
        <v>0</v>
      </c>
      <c r="H39" s="14">
        <v>0</v>
      </c>
      <c r="I39" s="14">
        <v>0</v>
      </c>
    </row>
    <row r="40" spans="1:9" s="15" customFormat="1" ht="12.75" customHeight="1" hidden="1">
      <c r="A40" s="113"/>
      <c r="B40" s="110"/>
      <c r="C40" s="110"/>
      <c r="D40" s="111"/>
      <c r="E40" s="111"/>
      <c r="F40" s="21" t="s">
        <v>94</v>
      </c>
      <c r="G40" s="14">
        <v>0</v>
      </c>
      <c r="H40" s="14">
        <v>0</v>
      </c>
      <c r="I40" s="14">
        <v>0</v>
      </c>
    </row>
    <row r="41" spans="1:9" s="15" customFormat="1" ht="19.5" customHeight="1" hidden="1">
      <c r="A41" s="113"/>
      <c r="B41" s="110"/>
      <c r="C41" s="110"/>
      <c r="D41" s="111"/>
      <c r="E41" s="111"/>
      <c r="F41" s="21" t="s">
        <v>118</v>
      </c>
      <c r="G41" s="14">
        <f>SUM(G36:G40)</f>
        <v>0</v>
      </c>
      <c r="H41" s="14">
        <f>SUM(H36:H40)</f>
        <v>0</v>
      </c>
      <c r="I41" s="14">
        <f>SUM(I36:I40)</f>
        <v>0</v>
      </c>
    </row>
    <row r="42" spans="1:9" s="15" customFormat="1" ht="15" customHeight="1" hidden="1">
      <c r="A42" s="113"/>
      <c r="B42" s="110" t="s">
        <v>140</v>
      </c>
      <c r="C42" s="110"/>
      <c r="D42" s="111">
        <v>2011</v>
      </c>
      <c r="E42" s="111">
        <v>2015</v>
      </c>
      <c r="F42" s="21" t="s">
        <v>161</v>
      </c>
      <c r="G42" s="14">
        <f>G41</f>
        <v>0</v>
      </c>
      <c r="H42" s="14">
        <f>H41</f>
        <v>0</v>
      </c>
      <c r="I42" s="14">
        <f>I41</f>
        <v>0</v>
      </c>
    </row>
    <row r="43" spans="1:9" s="6" customFormat="1" ht="13.5" customHeight="1">
      <c r="A43" s="123" t="s">
        <v>206</v>
      </c>
      <c r="B43" s="134"/>
      <c r="C43" s="134"/>
      <c r="D43" s="134"/>
      <c r="E43" s="134"/>
      <c r="F43" s="134"/>
      <c r="G43" s="134"/>
      <c r="H43" s="134"/>
      <c r="I43" s="135"/>
    </row>
    <row r="44" spans="1:9" s="15" customFormat="1" ht="12.75" customHeight="1" hidden="1">
      <c r="A44" s="113">
        <v>7</v>
      </c>
      <c r="B44" s="110" t="s">
        <v>140</v>
      </c>
      <c r="C44" s="110" t="s">
        <v>83</v>
      </c>
      <c r="D44" s="111">
        <v>2016</v>
      </c>
      <c r="E44" s="111">
        <v>2016</v>
      </c>
      <c r="F44" s="21" t="s">
        <v>121</v>
      </c>
      <c r="G44" s="14">
        <v>0</v>
      </c>
      <c r="H44" s="14">
        <v>0</v>
      </c>
      <c r="I44" s="14">
        <v>0</v>
      </c>
    </row>
    <row r="45" spans="1:9" s="15" customFormat="1" ht="12.75" customHeight="1" hidden="1">
      <c r="A45" s="113"/>
      <c r="B45" s="110"/>
      <c r="C45" s="110"/>
      <c r="D45" s="111"/>
      <c r="E45" s="111"/>
      <c r="F45" s="21" t="s">
        <v>122</v>
      </c>
      <c r="G45" s="14">
        <v>0</v>
      </c>
      <c r="H45" s="14">
        <v>0</v>
      </c>
      <c r="I45" s="14">
        <v>0</v>
      </c>
    </row>
    <row r="46" spans="1:9" s="15" customFormat="1" ht="18.75" customHeight="1">
      <c r="A46" s="113"/>
      <c r="B46" s="110"/>
      <c r="C46" s="110"/>
      <c r="D46" s="111"/>
      <c r="E46" s="111"/>
      <c r="F46" s="21" t="s">
        <v>98</v>
      </c>
      <c r="G46" s="14">
        <v>0</v>
      </c>
      <c r="H46" s="14">
        <v>0</v>
      </c>
      <c r="I46" s="14">
        <v>0</v>
      </c>
    </row>
    <row r="47" spans="1:9" s="15" customFormat="1" ht="18" customHeight="1">
      <c r="A47" s="113"/>
      <c r="B47" s="110"/>
      <c r="C47" s="110"/>
      <c r="D47" s="111"/>
      <c r="E47" s="111"/>
      <c r="F47" s="21" t="s">
        <v>114</v>
      </c>
      <c r="G47" s="14">
        <v>25</v>
      </c>
      <c r="H47" s="14">
        <v>25</v>
      </c>
      <c r="I47" s="14">
        <v>0</v>
      </c>
    </row>
    <row r="48" spans="1:9" s="15" customFormat="1" ht="15.75" customHeight="1">
      <c r="A48" s="113"/>
      <c r="B48" s="110"/>
      <c r="C48" s="110"/>
      <c r="D48" s="111"/>
      <c r="E48" s="111"/>
      <c r="F48" s="21" t="s">
        <v>94</v>
      </c>
      <c r="G48" s="14">
        <v>0</v>
      </c>
      <c r="H48" s="14">
        <v>0</v>
      </c>
      <c r="I48" s="14">
        <v>0</v>
      </c>
    </row>
    <row r="49" spans="1:9" s="15" customFormat="1" ht="20.25" customHeight="1">
      <c r="A49" s="113"/>
      <c r="B49" s="110" t="s">
        <v>140</v>
      </c>
      <c r="C49" s="110"/>
      <c r="D49" s="111">
        <v>2011</v>
      </c>
      <c r="E49" s="111">
        <v>2015</v>
      </c>
      <c r="F49" s="21" t="s">
        <v>118</v>
      </c>
      <c r="G49" s="14">
        <f>SUM(G44:G48)</f>
        <v>25</v>
      </c>
      <c r="H49" s="14">
        <f>SUM(H44:H48)</f>
        <v>25</v>
      </c>
      <c r="I49" s="14">
        <f>SUM(I44:I48)</f>
        <v>0</v>
      </c>
    </row>
    <row r="50" spans="1:9" s="6" customFormat="1" ht="15" customHeight="1">
      <c r="A50" s="22"/>
      <c r="B50" s="21"/>
      <c r="C50" s="21"/>
      <c r="D50" s="21"/>
      <c r="E50" s="21"/>
      <c r="F50" s="21" t="s">
        <v>161</v>
      </c>
      <c r="G50" s="14">
        <f>G49</f>
        <v>25</v>
      </c>
      <c r="H50" s="14">
        <f>H49</f>
        <v>25</v>
      </c>
      <c r="I50" s="14">
        <f>I49</f>
        <v>0</v>
      </c>
    </row>
    <row r="51" spans="1:9" s="6" customFormat="1" ht="13.5" customHeight="1">
      <c r="A51" s="123" t="s">
        <v>152</v>
      </c>
      <c r="B51" s="134"/>
      <c r="C51" s="134"/>
      <c r="D51" s="134"/>
      <c r="E51" s="134"/>
      <c r="F51" s="134"/>
      <c r="G51" s="134"/>
      <c r="H51" s="134"/>
      <c r="I51" s="135"/>
    </row>
    <row r="52" spans="1:9" s="15" customFormat="1" ht="12.75" customHeight="1" hidden="1">
      <c r="A52" s="113">
        <v>8</v>
      </c>
      <c r="B52" s="110" t="s">
        <v>140</v>
      </c>
      <c r="C52" s="110" t="s">
        <v>84</v>
      </c>
      <c r="D52" s="111">
        <v>2016</v>
      </c>
      <c r="E52" s="111">
        <v>2016</v>
      </c>
      <c r="F52" s="21" t="s">
        <v>121</v>
      </c>
      <c r="G52" s="14">
        <v>0</v>
      </c>
      <c r="H52" s="14">
        <v>0</v>
      </c>
      <c r="I52" s="14">
        <v>0</v>
      </c>
    </row>
    <row r="53" spans="1:9" s="15" customFormat="1" ht="12.75" customHeight="1" hidden="1">
      <c r="A53" s="113"/>
      <c r="B53" s="110"/>
      <c r="C53" s="110"/>
      <c r="D53" s="111"/>
      <c r="E53" s="111"/>
      <c r="F53" s="21" t="s">
        <v>122</v>
      </c>
      <c r="G53" s="14">
        <v>0</v>
      </c>
      <c r="H53" s="14">
        <v>0</v>
      </c>
      <c r="I53" s="14">
        <v>0</v>
      </c>
    </row>
    <row r="54" spans="1:9" s="15" customFormat="1" ht="19.5" customHeight="1">
      <c r="A54" s="113"/>
      <c r="B54" s="110"/>
      <c r="C54" s="110"/>
      <c r="D54" s="111"/>
      <c r="E54" s="111"/>
      <c r="F54" s="21" t="s">
        <v>98</v>
      </c>
      <c r="G54" s="14">
        <v>0</v>
      </c>
      <c r="H54" s="14">
        <v>0</v>
      </c>
      <c r="I54" s="14">
        <v>0</v>
      </c>
    </row>
    <row r="55" spans="1:9" s="15" customFormat="1" ht="17.25" customHeight="1">
      <c r="A55" s="113"/>
      <c r="B55" s="110"/>
      <c r="C55" s="110"/>
      <c r="D55" s="111"/>
      <c r="E55" s="111"/>
      <c r="F55" s="21" t="s">
        <v>114</v>
      </c>
      <c r="G55" s="14">
        <v>25</v>
      </c>
      <c r="H55" s="14">
        <v>25</v>
      </c>
      <c r="I55" s="14">
        <v>0</v>
      </c>
    </row>
    <row r="56" spans="1:9" s="15" customFormat="1" ht="16.5" customHeight="1">
      <c r="A56" s="113"/>
      <c r="B56" s="110"/>
      <c r="C56" s="110"/>
      <c r="D56" s="111"/>
      <c r="E56" s="111"/>
      <c r="F56" s="21" t="s">
        <v>94</v>
      </c>
      <c r="G56" s="14">
        <v>0</v>
      </c>
      <c r="H56" s="14">
        <v>0</v>
      </c>
      <c r="I56" s="14">
        <v>0</v>
      </c>
    </row>
    <row r="57" spans="1:9" s="15" customFormat="1" ht="21" customHeight="1">
      <c r="A57" s="113"/>
      <c r="B57" s="110" t="s">
        <v>140</v>
      </c>
      <c r="C57" s="110" t="s">
        <v>144</v>
      </c>
      <c r="D57" s="111">
        <v>2011</v>
      </c>
      <c r="E57" s="111">
        <v>2015</v>
      </c>
      <c r="F57" s="21" t="s">
        <v>118</v>
      </c>
      <c r="G57" s="14">
        <f>SUM(G52:G56)</f>
        <v>25</v>
      </c>
      <c r="H57" s="14">
        <f>SUM(H52:H56)</f>
        <v>25</v>
      </c>
      <c r="I57" s="14">
        <f>SUM(I52:I56)</f>
        <v>0</v>
      </c>
    </row>
    <row r="58" spans="1:9" s="6" customFormat="1" ht="15.75" customHeight="1">
      <c r="A58" s="22"/>
      <c r="B58" s="21"/>
      <c r="C58" s="21"/>
      <c r="D58" s="21"/>
      <c r="E58" s="21"/>
      <c r="F58" s="21" t="s">
        <v>161</v>
      </c>
      <c r="G58" s="14">
        <f>G57</f>
        <v>25</v>
      </c>
      <c r="H58" s="14">
        <f>H57</f>
        <v>25</v>
      </c>
      <c r="I58" s="14">
        <f>I57</f>
        <v>0</v>
      </c>
    </row>
    <row r="59" spans="1:9" s="6" customFormat="1" ht="12" customHeight="1">
      <c r="A59" s="106" t="s">
        <v>201</v>
      </c>
      <c r="B59" s="106"/>
      <c r="C59" s="106"/>
      <c r="D59" s="106"/>
      <c r="E59" s="106"/>
      <c r="F59" s="106"/>
      <c r="G59" s="106"/>
      <c r="H59" s="106"/>
      <c r="I59" s="106"/>
    </row>
    <row r="60" spans="1:9" s="15" customFormat="1" ht="18.75" customHeight="1">
      <c r="A60" s="113">
        <v>9</v>
      </c>
      <c r="B60" s="110" t="s">
        <v>140</v>
      </c>
      <c r="C60" s="110" t="s">
        <v>85</v>
      </c>
      <c r="D60" s="111">
        <v>2016</v>
      </c>
      <c r="E60" s="111">
        <v>2016</v>
      </c>
      <c r="F60" s="21" t="s">
        <v>121</v>
      </c>
      <c r="G60" s="14">
        <v>0</v>
      </c>
      <c r="H60" s="14">
        <v>0</v>
      </c>
      <c r="I60" s="14">
        <v>0</v>
      </c>
    </row>
    <row r="61" spans="1:9" s="15" customFormat="1" ht="15" customHeight="1">
      <c r="A61" s="113"/>
      <c r="B61" s="110"/>
      <c r="C61" s="110"/>
      <c r="D61" s="111"/>
      <c r="E61" s="111"/>
      <c r="F61" s="21" t="s">
        <v>114</v>
      </c>
      <c r="G61" s="14">
        <v>4</v>
      </c>
      <c r="H61" s="14">
        <v>4</v>
      </c>
      <c r="I61" s="14">
        <v>0</v>
      </c>
    </row>
    <row r="62" spans="1:9" s="15" customFormat="1" ht="14.25" customHeight="1">
      <c r="A62" s="113"/>
      <c r="B62" s="110"/>
      <c r="C62" s="110"/>
      <c r="D62" s="111"/>
      <c r="E62" s="111"/>
      <c r="F62" s="21" t="s">
        <v>94</v>
      </c>
      <c r="G62" s="14">
        <v>0</v>
      </c>
      <c r="H62" s="14">
        <v>0</v>
      </c>
      <c r="I62" s="14">
        <v>0</v>
      </c>
    </row>
    <row r="63" spans="1:9" s="15" customFormat="1" ht="18" customHeight="1">
      <c r="A63" s="113"/>
      <c r="B63" s="110" t="s">
        <v>140</v>
      </c>
      <c r="C63" s="110"/>
      <c r="D63" s="111">
        <v>2011</v>
      </c>
      <c r="E63" s="111">
        <v>2015</v>
      </c>
      <c r="F63" s="21" t="s">
        <v>118</v>
      </c>
      <c r="G63" s="14">
        <f>SUM(G60:G62)</f>
        <v>4</v>
      </c>
      <c r="H63" s="14">
        <f>SUM(H60:H62)</f>
        <v>4</v>
      </c>
      <c r="I63" s="14">
        <f>SUM(I60:I62)</f>
        <v>0</v>
      </c>
    </row>
    <row r="64" spans="1:9" s="6" customFormat="1" ht="0" customHeight="1" hidden="1">
      <c r="A64" s="113">
        <v>10</v>
      </c>
      <c r="B64" s="110" t="s">
        <v>140</v>
      </c>
      <c r="C64" s="110"/>
      <c r="D64" s="111">
        <v>2016</v>
      </c>
      <c r="E64" s="111">
        <v>2016</v>
      </c>
      <c r="F64" s="21" t="s">
        <v>121</v>
      </c>
      <c r="G64" s="14">
        <v>0</v>
      </c>
      <c r="H64" s="14">
        <v>0</v>
      </c>
      <c r="I64" s="14">
        <v>0</v>
      </c>
    </row>
    <row r="65" spans="1:9" s="6" customFormat="1" ht="24" customHeight="1" hidden="1">
      <c r="A65" s="113"/>
      <c r="B65" s="110"/>
      <c r="C65" s="110"/>
      <c r="D65" s="111"/>
      <c r="E65" s="111"/>
      <c r="F65" s="21" t="s">
        <v>114</v>
      </c>
      <c r="G65" s="14">
        <v>0</v>
      </c>
      <c r="H65" s="14">
        <v>0</v>
      </c>
      <c r="I65" s="14">
        <v>0</v>
      </c>
    </row>
    <row r="66" spans="1:9" s="6" customFormat="1" ht="22.5" customHeight="1" hidden="1">
      <c r="A66" s="113"/>
      <c r="B66" s="110"/>
      <c r="C66" s="110"/>
      <c r="D66" s="111"/>
      <c r="E66" s="111"/>
      <c r="F66" s="21" t="s">
        <v>94</v>
      </c>
      <c r="G66" s="14">
        <v>0</v>
      </c>
      <c r="H66" s="14">
        <v>0</v>
      </c>
      <c r="I66" s="14">
        <v>0</v>
      </c>
    </row>
    <row r="67" spans="1:9" s="6" customFormat="1" ht="27" customHeight="1" hidden="1">
      <c r="A67" s="113"/>
      <c r="B67" s="110" t="s">
        <v>140</v>
      </c>
      <c r="C67" s="110"/>
      <c r="D67" s="111">
        <v>2011</v>
      </c>
      <c r="E67" s="111">
        <v>2015</v>
      </c>
      <c r="F67" s="21" t="s">
        <v>118</v>
      </c>
      <c r="G67" s="14">
        <f>SUM(G64:G66)</f>
        <v>0</v>
      </c>
      <c r="H67" s="14">
        <f>SUM(H64:H66)</f>
        <v>0</v>
      </c>
      <c r="I67" s="14">
        <f>SUM(I64:I66)</f>
        <v>0</v>
      </c>
    </row>
    <row r="68" spans="1:9" s="6" customFormat="1" ht="18" customHeight="1">
      <c r="A68" s="22"/>
      <c r="B68" s="21"/>
      <c r="C68" s="21"/>
      <c r="D68" s="21"/>
      <c r="E68" s="21"/>
      <c r="F68" s="21" t="s">
        <v>161</v>
      </c>
      <c r="G68" s="14">
        <f>G67+G63</f>
        <v>4</v>
      </c>
      <c r="H68" s="14">
        <f>H67+H63</f>
        <v>4</v>
      </c>
      <c r="I68" s="14">
        <f>I67+I63</f>
        <v>0</v>
      </c>
    </row>
    <row r="69" spans="1:10" s="6" customFormat="1" ht="30">
      <c r="A69" s="25"/>
      <c r="B69" s="25"/>
      <c r="C69" s="25"/>
      <c r="D69" s="25"/>
      <c r="E69" s="25"/>
      <c r="F69" s="30" t="s">
        <v>155</v>
      </c>
      <c r="G69" s="31">
        <f>SUM(G24+G34+G50+G58+G68)</f>
        <v>99</v>
      </c>
      <c r="H69" s="31">
        <f>SUM(H24+H34+H50+H58+H68)</f>
        <v>99</v>
      </c>
      <c r="I69" s="31">
        <f>SUM(I24+I34+I50+I58+I68)</f>
        <v>0</v>
      </c>
      <c r="J69" s="26"/>
    </row>
    <row r="70" spans="1:9" s="6" customFormat="1" ht="14.25">
      <c r="A70" s="27"/>
      <c r="B70" s="27"/>
      <c r="C70" s="27"/>
      <c r="D70" s="27"/>
      <c r="E70" s="27"/>
      <c r="F70" s="27"/>
      <c r="G70" s="28"/>
      <c r="H70" s="28"/>
      <c r="I70" s="28"/>
    </row>
    <row r="71" spans="1:9" s="6" customFormat="1" ht="12.75" customHeight="1">
      <c r="A71" s="27"/>
      <c r="B71" s="27"/>
      <c r="C71" s="27"/>
      <c r="D71" s="27"/>
      <c r="E71" s="27"/>
      <c r="F71" s="27"/>
      <c r="G71" s="27"/>
      <c r="H71" s="27"/>
      <c r="I71" s="27"/>
    </row>
    <row r="72" spans="1:9" s="24" customFormat="1" ht="14.25">
      <c r="A72" s="29"/>
      <c r="B72" s="29"/>
      <c r="C72" s="29"/>
      <c r="D72" s="29"/>
      <c r="E72" s="29"/>
      <c r="F72" s="29"/>
      <c r="G72" s="29"/>
      <c r="H72" s="29"/>
      <c r="I72" s="29"/>
    </row>
    <row r="73" spans="1:9" s="24" customFormat="1" ht="14.25">
      <c r="A73" s="29"/>
      <c r="B73" s="29"/>
      <c r="C73" s="29"/>
      <c r="D73" s="29"/>
      <c r="E73" s="29"/>
      <c r="F73" s="29"/>
      <c r="G73" s="29"/>
      <c r="H73" s="29"/>
      <c r="I73" s="29"/>
    </row>
    <row r="74" spans="1:12" s="6" customFormat="1" ht="14.25">
      <c r="A74" s="27"/>
      <c r="B74" s="27"/>
      <c r="C74" s="27"/>
      <c r="D74" s="29"/>
      <c r="E74" s="29"/>
      <c r="F74" s="29"/>
      <c r="G74" s="29"/>
      <c r="H74" s="29"/>
      <c r="I74" s="29"/>
      <c r="J74" s="24"/>
      <c r="K74" s="24"/>
      <c r="L74" s="24"/>
    </row>
    <row r="75" spans="1:12" s="6" customFormat="1" ht="14.25">
      <c r="A75" s="27"/>
      <c r="B75" s="27"/>
      <c r="C75" s="27"/>
      <c r="D75" s="29"/>
      <c r="E75" s="29"/>
      <c r="F75" s="33"/>
      <c r="G75" s="29"/>
      <c r="H75" s="29"/>
      <c r="I75" s="29"/>
      <c r="J75" s="24"/>
      <c r="K75" s="24"/>
      <c r="L75" s="24"/>
    </row>
    <row r="76" spans="1:12" s="6" customFormat="1" ht="14.25">
      <c r="A76" s="27"/>
      <c r="B76" s="27"/>
      <c r="C76" s="27"/>
      <c r="D76" s="29"/>
      <c r="E76" s="29"/>
      <c r="F76" s="33"/>
      <c r="G76" s="29"/>
      <c r="H76" s="29"/>
      <c r="I76" s="29"/>
      <c r="J76" s="24"/>
      <c r="K76" s="24"/>
      <c r="L76" s="24"/>
    </row>
    <row r="77" spans="1:12" s="6" customFormat="1" ht="14.25">
      <c r="A77" s="27"/>
      <c r="B77" s="27"/>
      <c r="C77" s="27"/>
      <c r="D77" s="29"/>
      <c r="E77" s="29"/>
      <c r="F77" s="33"/>
      <c r="G77" s="29"/>
      <c r="H77" s="29"/>
      <c r="I77" s="29"/>
      <c r="J77" s="24"/>
      <c r="K77" s="24"/>
      <c r="L77" s="24"/>
    </row>
    <row r="78" spans="1:12" s="6" customFormat="1" ht="14.25">
      <c r="A78" s="27"/>
      <c r="B78" s="27"/>
      <c r="C78" s="27"/>
      <c r="D78" s="29"/>
      <c r="E78" s="29"/>
      <c r="F78" s="33"/>
      <c r="G78" s="29"/>
      <c r="H78" s="29"/>
      <c r="I78" s="29"/>
      <c r="J78" s="24"/>
      <c r="K78" s="24"/>
      <c r="L78" s="24"/>
    </row>
    <row r="79" spans="1:12" s="6" customFormat="1" ht="14.25">
      <c r="A79" s="27"/>
      <c r="B79" s="27"/>
      <c r="C79" s="27"/>
      <c r="D79" s="29"/>
      <c r="E79" s="29"/>
      <c r="F79" s="33"/>
      <c r="G79" s="29"/>
      <c r="H79" s="29"/>
      <c r="I79" s="29"/>
      <c r="J79" s="24"/>
      <c r="K79" s="24"/>
      <c r="L79" s="24"/>
    </row>
    <row r="80" spans="1:12" s="6" customFormat="1" ht="14.25">
      <c r="A80" s="27"/>
      <c r="B80" s="27"/>
      <c r="C80" s="27"/>
      <c r="D80" s="29"/>
      <c r="E80" s="29"/>
      <c r="F80" s="33"/>
      <c r="G80" s="29"/>
      <c r="H80" s="29"/>
      <c r="I80" s="29"/>
      <c r="J80" s="24"/>
      <c r="K80" s="24"/>
      <c r="L80" s="24"/>
    </row>
    <row r="81" spans="1:12" s="6" customFormat="1" ht="14.25">
      <c r="A81" s="27"/>
      <c r="B81" s="27"/>
      <c r="C81" s="27"/>
      <c r="D81" s="29"/>
      <c r="E81" s="29"/>
      <c r="F81" s="33"/>
      <c r="G81" s="29"/>
      <c r="H81" s="29"/>
      <c r="I81" s="29"/>
      <c r="J81" s="24"/>
      <c r="K81" s="24"/>
      <c r="L81" s="24"/>
    </row>
    <row r="82" spans="1:12" s="6" customFormat="1" ht="14.25">
      <c r="A82" s="27"/>
      <c r="B82" s="27"/>
      <c r="C82" s="27"/>
      <c r="D82" s="29"/>
      <c r="E82" s="29"/>
      <c r="F82" s="33"/>
      <c r="G82" s="29"/>
      <c r="H82" s="29"/>
      <c r="I82" s="29"/>
      <c r="J82" s="24"/>
      <c r="K82" s="24"/>
      <c r="L82" s="24"/>
    </row>
    <row r="83" spans="1:12" s="6" customFormat="1" ht="14.25">
      <c r="A83" s="27"/>
      <c r="B83" s="27"/>
      <c r="C83" s="27"/>
      <c r="D83" s="29"/>
      <c r="E83" s="29"/>
      <c r="F83" s="33"/>
      <c r="G83" s="29"/>
      <c r="H83" s="29"/>
      <c r="I83" s="29"/>
      <c r="J83" s="24"/>
      <c r="K83" s="24"/>
      <c r="L83" s="24"/>
    </row>
    <row r="84" spans="1:12" s="6" customFormat="1" ht="14.25">
      <c r="A84" s="27"/>
      <c r="B84" s="27"/>
      <c r="C84" s="27"/>
      <c r="D84" s="29"/>
      <c r="E84" s="29"/>
      <c r="F84" s="33"/>
      <c r="G84" s="29"/>
      <c r="H84" s="29"/>
      <c r="I84" s="29"/>
      <c r="J84" s="24"/>
      <c r="K84" s="24"/>
      <c r="L84" s="24"/>
    </row>
    <row r="85" spans="4:12" s="6" customFormat="1" ht="14.25">
      <c r="D85" s="24"/>
      <c r="E85" s="24"/>
      <c r="F85" s="24"/>
      <c r="G85" s="24"/>
      <c r="H85" s="24"/>
      <c r="I85" s="24"/>
      <c r="J85" s="24"/>
      <c r="K85" s="24"/>
      <c r="L85" s="24"/>
    </row>
    <row r="86" spans="4:12" s="6" customFormat="1" ht="14.25">
      <c r="D86" s="24"/>
      <c r="E86" s="24"/>
      <c r="F86" s="24"/>
      <c r="G86" s="24"/>
      <c r="H86" s="24"/>
      <c r="I86" s="24"/>
      <c r="J86" s="24"/>
      <c r="K86" s="24"/>
      <c r="L86" s="24"/>
    </row>
    <row r="87" spans="4:12" s="6" customFormat="1" ht="14.25">
      <c r="D87" s="24"/>
      <c r="E87" s="24"/>
      <c r="F87" s="24"/>
      <c r="G87" s="24"/>
      <c r="H87" s="24"/>
      <c r="I87" s="24"/>
      <c r="J87" s="24"/>
      <c r="K87" s="24"/>
      <c r="L87" s="24"/>
    </row>
    <row r="88" spans="4:12" ht="16.5">
      <c r="D88" s="3"/>
      <c r="E88" s="3"/>
      <c r="F88" s="3"/>
      <c r="G88" s="5"/>
      <c r="H88" s="3"/>
      <c r="I88" s="3"/>
      <c r="J88" s="3"/>
      <c r="K88" s="3"/>
      <c r="L88" s="3"/>
    </row>
    <row r="89" spans="6:7" ht="16.5">
      <c r="F89" s="4"/>
      <c r="G89" s="5"/>
    </row>
    <row r="90" spans="6:7" ht="16.5">
      <c r="F90" s="4"/>
      <c r="G90" s="5"/>
    </row>
    <row r="91" spans="6:7" ht="16.5">
      <c r="F91" s="4"/>
      <c r="G91" s="5"/>
    </row>
    <row r="92" spans="6:7" ht="16.5">
      <c r="F92" s="4"/>
      <c r="G92" s="5"/>
    </row>
    <row r="93" spans="6:7" ht="16.5">
      <c r="F93" s="4"/>
      <c r="G93" s="5"/>
    </row>
    <row r="94" spans="6:7" ht="16.5">
      <c r="F94" s="4"/>
      <c r="G94" s="5"/>
    </row>
    <row r="95" spans="6:7" ht="16.5">
      <c r="F95" s="4"/>
      <c r="G95" s="5"/>
    </row>
    <row r="96" spans="6:7" ht="16.5">
      <c r="F96" s="4"/>
      <c r="G96" s="5"/>
    </row>
    <row r="97" spans="6:7" ht="16.5">
      <c r="F97" s="4"/>
      <c r="G97" s="5"/>
    </row>
    <row r="98" spans="6:7" ht="16.5">
      <c r="F98" s="4"/>
      <c r="G98" s="5"/>
    </row>
  </sheetData>
  <sheetProtection/>
  <mergeCells count="67">
    <mergeCell ref="A26:A29"/>
    <mergeCell ref="A35:I35"/>
    <mergeCell ref="A36:A42"/>
    <mergeCell ref="B36:B42"/>
    <mergeCell ref="C36:C42"/>
    <mergeCell ref="D36:D42"/>
    <mergeCell ref="E36:E42"/>
    <mergeCell ref="A2:I4"/>
    <mergeCell ref="A5:IV5"/>
    <mergeCell ref="A6:A9"/>
    <mergeCell ref="B6:B9"/>
    <mergeCell ref="C6:C9"/>
    <mergeCell ref="D6:E8"/>
    <mergeCell ref="F6:F9"/>
    <mergeCell ref="G6:G9"/>
    <mergeCell ref="H6:I6"/>
    <mergeCell ref="H7:H9"/>
    <mergeCell ref="I7:I9"/>
    <mergeCell ref="A11:I11"/>
    <mergeCell ref="A12:A15"/>
    <mergeCell ref="B12:B15"/>
    <mergeCell ref="C12:C15"/>
    <mergeCell ref="D12:D15"/>
    <mergeCell ref="E12:E15"/>
    <mergeCell ref="E16:E19"/>
    <mergeCell ref="A20:A23"/>
    <mergeCell ref="B20:B23"/>
    <mergeCell ref="C20:C23"/>
    <mergeCell ref="D20:D23"/>
    <mergeCell ref="E20:E23"/>
    <mergeCell ref="A16:A19"/>
    <mergeCell ref="B16:B19"/>
    <mergeCell ref="C16:C19"/>
    <mergeCell ref="D16:D19"/>
    <mergeCell ref="A25:I25"/>
    <mergeCell ref="A30:A33"/>
    <mergeCell ref="B30:B33"/>
    <mergeCell ref="C30:C33"/>
    <mergeCell ref="D30:D33"/>
    <mergeCell ref="E30:E33"/>
    <mergeCell ref="B26:B29"/>
    <mergeCell ref="C26:C29"/>
    <mergeCell ref="D26:D29"/>
    <mergeCell ref="E26:E29"/>
    <mergeCell ref="A43:I43"/>
    <mergeCell ref="A44:A49"/>
    <mergeCell ref="B44:B49"/>
    <mergeCell ref="C44:C49"/>
    <mergeCell ref="D44:D49"/>
    <mergeCell ref="E44:E49"/>
    <mergeCell ref="C60:C63"/>
    <mergeCell ref="D60:D63"/>
    <mergeCell ref="E60:E63"/>
    <mergeCell ref="B52:B57"/>
    <mergeCell ref="C52:C57"/>
    <mergeCell ref="D52:D57"/>
    <mergeCell ref="E52:E57"/>
    <mergeCell ref="A51:I51"/>
    <mergeCell ref="A52:A57"/>
    <mergeCell ref="E64:E67"/>
    <mergeCell ref="A64:A67"/>
    <mergeCell ref="B64:B67"/>
    <mergeCell ref="C64:C67"/>
    <mergeCell ref="D64:D67"/>
    <mergeCell ref="A59:I59"/>
    <mergeCell ref="A60:A63"/>
    <mergeCell ref="B60:B63"/>
  </mergeCells>
  <printOptions/>
  <pageMargins left="0.75" right="0.75" top="0.21" bottom="0.06" header="0.23" footer="0.06"/>
  <pageSetup horizontalDpi="600" verticalDpi="600" orientation="landscape" paperSize="9" scale="95" r:id="rId1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M97"/>
  <sheetViews>
    <sheetView view="pageBreakPreview" zoomScaleSheetLayoutView="100" zoomScalePageLayoutView="0" workbookViewId="0" topLeftCell="A1">
      <selection activeCell="C16" sqref="C16:C19"/>
    </sheetView>
  </sheetViews>
  <sheetFormatPr defaultColWidth="9.00390625" defaultRowHeight="12.75"/>
  <cols>
    <col min="1" max="1" width="4.25390625" style="1" customWidth="1"/>
    <col min="2" max="2" width="28.375" style="1" customWidth="1"/>
    <col min="3" max="3" width="46.25390625" style="1" customWidth="1"/>
    <col min="4" max="4" width="7.00390625" style="1" customWidth="1"/>
    <col min="5" max="5" width="7.125" style="1" customWidth="1"/>
    <col min="6" max="6" width="11.75390625" style="1" customWidth="1"/>
    <col min="7" max="7" width="11.25390625" style="1" customWidth="1"/>
    <col min="8" max="8" width="9.375" style="1" customWidth="1"/>
    <col min="9" max="9" width="13.25390625" style="1" customWidth="1"/>
    <col min="10" max="16384" width="9.125" style="1" customWidth="1"/>
  </cols>
  <sheetData>
    <row r="2" spans="1:9" s="6" customFormat="1" ht="18.75" customHeight="1">
      <c r="A2" s="124" t="s">
        <v>0</v>
      </c>
      <c r="B2" s="125"/>
      <c r="C2" s="125"/>
      <c r="D2" s="125"/>
      <c r="E2" s="125"/>
      <c r="F2" s="125"/>
      <c r="G2" s="125"/>
      <c r="H2" s="125"/>
      <c r="I2" s="125"/>
    </row>
    <row r="3" spans="1:9" s="6" customFormat="1" ht="14.25" customHeight="1">
      <c r="A3" s="125"/>
      <c r="B3" s="125"/>
      <c r="C3" s="125"/>
      <c r="D3" s="125"/>
      <c r="E3" s="125"/>
      <c r="F3" s="125"/>
      <c r="G3" s="125"/>
      <c r="H3" s="125"/>
      <c r="I3" s="125"/>
    </row>
    <row r="4" spans="1:9" s="6" customFormat="1" ht="12" customHeight="1">
      <c r="A4" s="125"/>
      <c r="B4" s="125"/>
      <c r="C4" s="125"/>
      <c r="D4" s="125"/>
      <c r="E4" s="125"/>
      <c r="F4" s="125"/>
      <c r="G4" s="125"/>
      <c r="H4" s="125"/>
      <c r="I4" s="125"/>
    </row>
    <row r="5" s="126" customFormat="1" ht="13.5" customHeight="1"/>
    <row r="6" spans="1:9" s="6" customFormat="1" ht="24" customHeight="1">
      <c r="A6" s="144" t="s">
        <v>127</v>
      </c>
      <c r="B6" s="130" t="s">
        <v>116</v>
      </c>
      <c r="C6" s="130" t="s">
        <v>117</v>
      </c>
      <c r="D6" s="130" t="s">
        <v>115</v>
      </c>
      <c r="E6" s="130"/>
      <c r="F6" s="130" t="s">
        <v>126</v>
      </c>
      <c r="G6" s="130" t="s">
        <v>128</v>
      </c>
      <c r="H6" s="130"/>
      <c r="I6" s="130"/>
    </row>
    <row r="7" spans="1:9" s="6" customFormat="1" ht="15" customHeight="1">
      <c r="A7" s="145"/>
      <c r="B7" s="130"/>
      <c r="C7" s="130"/>
      <c r="D7" s="130"/>
      <c r="E7" s="130"/>
      <c r="F7" s="130"/>
      <c r="G7" s="130"/>
      <c r="H7" s="130" t="s">
        <v>2</v>
      </c>
      <c r="I7" s="130" t="s">
        <v>111</v>
      </c>
    </row>
    <row r="8" spans="1:9" s="6" customFormat="1" ht="28.5" customHeight="1">
      <c r="A8" s="145"/>
      <c r="B8" s="130"/>
      <c r="C8" s="130"/>
      <c r="D8" s="130"/>
      <c r="E8" s="130"/>
      <c r="F8" s="130"/>
      <c r="G8" s="130"/>
      <c r="H8" s="130"/>
      <c r="I8" s="130"/>
    </row>
    <row r="9" spans="1:9" s="6" customFormat="1" ht="45.75" customHeight="1">
      <c r="A9" s="145"/>
      <c r="B9" s="130"/>
      <c r="C9" s="130"/>
      <c r="D9" s="9" t="s">
        <v>119</v>
      </c>
      <c r="E9" s="7" t="s">
        <v>120</v>
      </c>
      <c r="F9" s="130"/>
      <c r="G9" s="130"/>
      <c r="H9" s="130"/>
      <c r="I9" s="130"/>
    </row>
    <row r="10" spans="1:9" s="6" customFormat="1" ht="15">
      <c r="A10" s="8">
        <v>1</v>
      </c>
      <c r="B10" s="7">
        <v>3</v>
      </c>
      <c r="C10" s="7">
        <v>4</v>
      </c>
      <c r="D10" s="7">
        <v>7</v>
      </c>
      <c r="E10" s="7">
        <v>8</v>
      </c>
      <c r="F10" s="7">
        <v>9</v>
      </c>
      <c r="G10" s="7">
        <v>10</v>
      </c>
      <c r="H10" s="7">
        <v>13</v>
      </c>
      <c r="I10" s="7">
        <v>14</v>
      </c>
    </row>
    <row r="11" spans="1:9" s="6" customFormat="1" ht="18" customHeight="1">
      <c r="A11" s="133" t="s">
        <v>147</v>
      </c>
      <c r="B11" s="133"/>
      <c r="C11" s="133"/>
      <c r="D11" s="133"/>
      <c r="E11" s="133"/>
      <c r="F11" s="133"/>
      <c r="G11" s="133"/>
      <c r="H11" s="133"/>
      <c r="I11" s="133"/>
    </row>
    <row r="12" spans="1:9" s="16" customFormat="1" ht="16.5" customHeight="1">
      <c r="A12" s="113">
        <v>1</v>
      </c>
      <c r="B12" s="110" t="s">
        <v>141</v>
      </c>
      <c r="C12" s="120" t="s">
        <v>38</v>
      </c>
      <c r="D12" s="111">
        <v>2016</v>
      </c>
      <c r="E12" s="111">
        <v>2016</v>
      </c>
      <c r="F12" s="14" t="s">
        <v>121</v>
      </c>
      <c r="G12" s="14">
        <v>0</v>
      </c>
      <c r="H12" s="14">
        <v>0</v>
      </c>
      <c r="I12" s="14">
        <v>0</v>
      </c>
    </row>
    <row r="13" spans="1:9" s="16" customFormat="1" ht="15" customHeight="1">
      <c r="A13" s="113"/>
      <c r="B13" s="110"/>
      <c r="C13" s="121"/>
      <c r="D13" s="111"/>
      <c r="E13" s="111"/>
      <c r="F13" s="14" t="s">
        <v>114</v>
      </c>
      <c r="G13" s="14">
        <v>15</v>
      </c>
      <c r="H13" s="14">
        <v>15</v>
      </c>
      <c r="I13" s="14">
        <v>0</v>
      </c>
    </row>
    <row r="14" spans="1:9" s="16" customFormat="1" ht="15" customHeight="1">
      <c r="A14" s="113"/>
      <c r="B14" s="110"/>
      <c r="C14" s="121"/>
      <c r="D14" s="111"/>
      <c r="E14" s="111"/>
      <c r="F14" s="14" t="s">
        <v>94</v>
      </c>
      <c r="G14" s="14">
        <v>0</v>
      </c>
      <c r="H14" s="14">
        <v>0</v>
      </c>
      <c r="I14" s="14">
        <v>0</v>
      </c>
    </row>
    <row r="15" spans="1:9" s="16" customFormat="1" ht="15" customHeight="1">
      <c r="A15" s="113"/>
      <c r="B15" s="110"/>
      <c r="C15" s="122"/>
      <c r="D15" s="111"/>
      <c r="E15" s="111"/>
      <c r="F15" s="14" t="s">
        <v>118</v>
      </c>
      <c r="G15" s="14">
        <f>SUM(G12:G14)</f>
        <v>15</v>
      </c>
      <c r="H15" s="14">
        <f>SUM(H12:H14)</f>
        <v>15</v>
      </c>
      <c r="I15" s="14">
        <f>SUM(I12:I14)</f>
        <v>0</v>
      </c>
    </row>
    <row r="16" spans="1:9" s="16" customFormat="1" ht="15.75" customHeight="1">
      <c r="A16" s="113">
        <v>2</v>
      </c>
      <c r="B16" s="110" t="s">
        <v>141</v>
      </c>
      <c r="C16" s="110" t="s">
        <v>39</v>
      </c>
      <c r="D16" s="111">
        <v>2016</v>
      </c>
      <c r="E16" s="111">
        <v>2016</v>
      </c>
      <c r="F16" s="14" t="s">
        <v>121</v>
      </c>
      <c r="G16" s="14">
        <v>0</v>
      </c>
      <c r="H16" s="14">
        <v>0</v>
      </c>
      <c r="I16" s="14">
        <v>0</v>
      </c>
    </row>
    <row r="17" spans="1:9" s="16" customFormat="1" ht="15" customHeight="1">
      <c r="A17" s="113"/>
      <c r="B17" s="110"/>
      <c r="C17" s="110"/>
      <c r="D17" s="111"/>
      <c r="E17" s="111"/>
      <c r="F17" s="14" t="s">
        <v>114</v>
      </c>
      <c r="G17" s="14">
        <v>40</v>
      </c>
      <c r="H17" s="14">
        <v>40</v>
      </c>
      <c r="I17" s="14">
        <v>0</v>
      </c>
    </row>
    <row r="18" spans="1:9" s="16" customFormat="1" ht="18" customHeight="1">
      <c r="A18" s="113"/>
      <c r="B18" s="110"/>
      <c r="C18" s="110"/>
      <c r="D18" s="111"/>
      <c r="E18" s="111"/>
      <c r="F18" s="14" t="s">
        <v>94</v>
      </c>
      <c r="G18" s="14">
        <v>0</v>
      </c>
      <c r="H18" s="14">
        <v>0</v>
      </c>
      <c r="I18" s="14">
        <v>0</v>
      </c>
    </row>
    <row r="19" spans="1:9" s="16" customFormat="1" ht="17.25" customHeight="1">
      <c r="A19" s="113"/>
      <c r="B19" s="110"/>
      <c r="C19" s="110"/>
      <c r="D19" s="111"/>
      <c r="E19" s="111"/>
      <c r="F19" s="14" t="s">
        <v>118</v>
      </c>
      <c r="G19" s="14">
        <f>SUM(G16:G18)</f>
        <v>40</v>
      </c>
      <c r="H19" s="14">
        <f>SUM(H16:H18)</f>
        <v>40</v>
      </c>
      <c r="I19" s="14">
        <f>SUM(I16:I18)</f>
        <v>0</v>
      </c>
    </row>
    <row r="20" spans="1:9" s="16" customFormat="1" ht="0" customHeight="1" hidden="1">
      <c r="A20" s="117">
        <v>3</v>
      </c>
      <c r="B20" s="120" t="s">
        <v>141</v>
      </c>
      <c r="C20" s="120"/>
      <c r="D20" s="114">
        <v>2016</v>
      </c>
      <c r="E20" s="114">
        <v>2016</v>
      </c>
      <c r="F20" s="14" t="s">
        <v>98</v>
      </c>
      <c r="G20" s="14">
        <v>0</v>
      </c>
      <c r="H20" s="14">
        <v>0</v>
      </c>
      <c r="I20" s="14">
        <v>0</v>
      </c>
    </row>
    <row r="21" spans="1:9" s="16" customFormat="1" ht="15" customHeight="1" hidden="1">
      <c r="A21" s="118"/>
      <c r="B21" s="121"/>
      <c r="C21" s="121"/>
      <c r="D21" s="115"/>
      <c r="E21" s="115"/>
      <c r="F21" s="14" t="s">
        <v>114</v>
      </c>
      <c r="G21" s="14">
        <v>0</v>
      </c>
      <c r="H21" s="14">
        <v>0</v>
      </c>
      <c r="I21" s="14">
        <v>0</v>
      </c>
    </row>
    <row r="22" spans="1:9" s="16" customFormat="1" ht="15" customHeight="1" hidden="1">
      <c r="A22" s="118"/>
      <c r="B22" s="121"/>
      <c r="C22" s="121"/>
      <c r="D22" s="115"/>
      <c r="E22" s="115"/>
      <c r="F22" s="14" t="s">
        <v>94</v>
      </c>
      <c r="G22" s="14">
        <v>0</v>
      </c>
      <c r="H22" s="14">
        <v>0</v>
      </c>
      <c r="I22" s="14">
        <v>0</v>
      </c>
    </row>
    <row r="23" spans="1:9" s="16" customFormat="1" ht="13.5" customHeight="1" hidden="1">
      <c r="A23" s="119"/>
      <c r="B23" s="122"/>
      <c r="C23" s="122"/>
      <c r="D23" s="116"/>
      <c r="E23" s="116"/>
      <c r="F23" s="14" t="s">
        <v>118</v>
      </c>
      <c r="G23" s="14">
        <v>0</v>
      </c>
      <c r="H23" s="14">
        <v>0</v>
      </c>
      <c r="I23" s="14">
        <f>SUM(I16:I22)</f>
        <v>0</v>
      </c>
    </row>
    <row r="24" spans="1:9" s="6" customFormat="1" ht="17.25" customHeight="1">
      <c r="A24" s="19"/>
      <c r="B24" s="13"/>
      <c r="C24" s="13"/>
      <c r="D24" s="20"/>
      <c r="E24" s="20"/>
      <c r="F24" s="14" t="s">
        <v>161</v>
      </c>
      <c r="G24" s="14">
        <f>SUM(G15+G19+G23)</f>
        <v>55</v>
      </c>
      <c r="H24" s="14">
        <f>SUM(H15+H19+H23)</f>
        <v>55</v>
      </c>
      <c r="I24" s="14">
        <f>SUM(I15+I19+I23)</f>
        <v>0</v>
      </c>
    </row>
    <row r="25" spans="1:9" s="6" customFormat="1" ht="12" customHeight="1">
      <c r="A25" s="106" t="s">
        <v>153</v>
      </c>
      <c r="B25" s="106"/>
      <c r="C25" s="106"/>
      <c r="D25" s="106"/>
      <c r="E25" s="106"/>
      <c r="F25" s="106"/>
      <c r="G25" s="106"/>
      <c r="H25" s="106"/>
      <c r="I25" s="106"/>
    </row>
    <row r="26" spans="1:9" s="15" customFormat="1" ht="14.25" customHeight="1">
      <c r="A26" s="113">
        <v>4</v>
      </c>
      <c r="B26" s="110" t="s">
        <v>141</v>
      </c>
      <c r="C26" s="110" t="s">
        <v>40</v>
      </c>
      <c r="D26" s="111">
        <v>2016</v>
      </c>
      <c r="E26" s="111">
        <v>2016</v>
      </c>
      <c r="F26" s="21" t="s">
        <v>121</v>
      </c>
      <c r="G26" s="14">
        <v>0</v>
      </c>
      <c r="H26" s="14">
        <v>0</v>
      </c>
      <c r="I26" s="14">
        <v>0</v>
      </c>
    </row>
    <row r="27" spans="1:9" s="15" customFormat="1" ht="18" customHeight="1">
      <c r="A27" s="113"/>
      <c r="B27" s="110"/>
      <c r="C27" s="110"/>
      <c r="D27" s="111"/>
      <c r="E27" s="111"/>
      <c r="F27" s="21" t="s">
        <v>114</v>
      </c>
      <c r="G27" s="14">
        <v>10</v>
      </c>
      <c r="H27" s="14">
        <v>10</v>
      </c>
      <c r="I27" s="14">
        <v>0</v>
      </c>
    </row>
    <row r="28" spans="1:9" s="15" customFormat="1" ht="15" customHeight="1">
      <c r="A28" s="113"/>
      <c r="B28" s="110"/>
      <c r="C28" s="110"/>
      <c r="D28" s="111"/>
      <c r="E28" s="111"/>
      <c r="F28" s="21" t="s">
        <v>94</v>
      </c>
      <c r="G28" s="14">
        <v>0</v>
      </c>
      <c r="H28" s="14">
        <v>0</v>
      </c>
      <c r="I28" s="14">
        <v>0</v>
      </c>
    </row>
    <row r="29" spans="1:9" s="15" customFormat="1" ht="19.5" customHeight="1">
      <c r="A29" s="113"/>
      <c r="B29" s="110" t="s">
        <v>141</v>
      </c>
      <c r="C29" s="110"/>
      <c r="D29" s="111">
        <v>2011</v>
      </c>
      <c r="E29" s="111">
        <v>2011</v>
      </c>
      <c r="F29" s="21" t="s">
        <v>118</v>
      </c>
      <c r="G29" s="14">
        <f>SUM(G26:G28)</f>
        <v>10</v>
      </c>
      <c r="H29" s="14">
        <f>SUM(H26:H28)</f>
        <v>10</v>
      </c>
      <c r="I29" s="14">
        <f>SUM(I26:I28)</f>
        <v>0</v>
      </c>
    </row>
    <row r="30" spans="1:9" s="6" customFormat="1" ht="18.75" customHeight="1" hidden="1">
      <c r="A30" s="117">
        <v>5</v>
      </c>
      <c r="B30" s="110" t="s">
        <v>99</v>
      </c>
      <c r="C30" s="110"/>
      <c r="D30" s="111">
        <v>2016</v>
      </c>
      <c r="E30" s="111">
        <v>2016</v>
      </c>
      <c r="F30" s="21" t="s">
        <v>121</v>
      </c>
      <c r="G30" s="14">
        <f>SUM(H30:L30)</f>
        <v>0</v>
      </c>
      <c r="H30" s="14">
        <v>0</v>
      </c>
      <c r="I30" s="14">
        <v>0</v>
      </c>
    </row>
    <row r="31" spans="1:9" s="6" customFormat="1" ht="21.75" customHeight="1" hidden="1">
      <c r="A31" s="118"/>
      <c r="B31" s="110"/>
      <c r="C31" s="110"/>
      <c r="D31" s="111"/>
      <c r="E31" s="111"/>
      <c r="F31" s="21" t="s">
        <v>114</v>
      </c>
      <c r="G31" s="14">
        <f>SUM(H31:L31)</f>
        <v>0</v>
      </c>
      <c r="H31" s="14">
        <v>0</v>
      </c>
      <c r="I31" s="14">
        <v>0</v>
      </c>
    </row>
    <row r="32" spans="1:9" s="6" customFormat="1" ht="18.75" customHeight="1" hidden="1">
      <c r="A32" s="118"/>
      <c r="B32" s="110"/>
      <c r="C32" s="110"/>
      <c r="D32" s="111"/>
      <c r="E32" s="111"/>
      <c r="F32" s="21" t="s">
        <v>94</v>
      </c>
      <c r="G32" s="14">
        <f>SUM(H32:L32)</f>
        <v>0</v>
      </c>
      <c r="H32" s="14">
        <v>0</v>
      </c>
      <c r="I32" s="14">
        <v>0</v>
      </c>
    </row>
    <row r="33" spans="1:9" s="6" customFormat="1" ht="15.75" customHeight="1" hidden="1">
      <c r="A33" s="119"/>
      <c r="B33" s="110"/>
      <c r="C33" s="110"/>
      <c r="D33" s="111"/>
      <c r="E33" s="111"/>
      <c r="F33" s="21" t="s">
        <v>118</v>
      </c>
      <c r="G33" s="14">
        <f>SUM(G30:G32)</f>
        <v>0</v>
      </c>
      <c r="H33" s="14">
        <f>SUM(H30:H32)</f>
        <v>0</v>
      </c>
      <c r="I33" s="14">
        <f>SUM(I30:I32)</f>
        <v>0</v>
      </c>
    </row>
    <row r="34" spans="1:9" s="6" customFormat="1" ht="18" customHeight="1">
      <c r="A34" s="22"/>
      <c r="B34" s="21"/>
      <c r="C34" s="21"/>
      <c r="D34" s="21"/>
      <c r="E34" s="21"/>
      <c r="F34" s="21" t="s">
        <v>161</v>
      </c>
      <c r="G34" s="14">
        <f>SUM(G29+G33)</f>
        <v>10</v>
      </c>
      <c r="H34" s="14">
        <f>SUM(H29+H33)</f>
        <v>10</v>
      </c>
      <c r="I34" s="14">
        <f>SUM(I29+I33)</f>
        <v>0</v>
      </c>
    </row>
    <row r="35" spans="1:9" s="6" customFormat="1" ht="12" customHeight="1">
      <c r="A35" s="123" t="s">
        <v>100</v>
      </c>
      <c r="B35" s="134"/>
      <c r="C35" s="134"/>
      <c r="D35" s="134"/>
      <c r="E35" s="134"/>
      <c r="F35" s="134"/>
      <c r="G35" s="134"/>
      <c r="H35" s="134"/>
      <c r="I35" s="135"/>
    </row>
    <row r="36" spans="1:9" s="6" customFormat="1" ht="13.5" customHeight="1">
      <c r="A36" s="140">
        <v>6</v>
      </c>
      <c r="B36" s="120" t="s">
        <v>99</v>
      </c>
      <c r="C36" s="120" t="s">
        <v>41</v>
      </c>
      <c r="D36" s="114">
        <v>2016</v>
      </c>
      <c r="E36" s="114">
        <v>2016</v>
      </c>
      <c r="F36" s="21" t="s">
        <v>121</v>
      </c>
      <c r="G36" s="14">
        <f>SUM(H36:L36)</f>
        <v>0</v>
      </c>
      <c r="H36" s="14">
        <v>0</v>
      </c>
      <c r="I36" s="14">
        <v>0</v>
      </c>
    </row>
    <row r="37" spans="1:9" s="6" customFormat="1" ht="13.5" customHeight="1">
      <c r="A37" s="141"/>
      <c r="B37" s="121"/>
      <c r="C37" s="121"/>
      <c r="D37" s="115"/>
      <c r="E37" s="115"/>
      <c r="F37" s="21" t="s">
        <v>114</v>
      </c>
      <c r="G37" s="14">
        <v>2</v>
      </c>
      <c r="H37" s="14">
        <v>2</v>
      </c>
      <c r="I37" s="14">
        <v>0</v>
      </c>
    </row>
    <row r="38" spans="1:9" s="6" customFormat="1" ht="13.5" customHeight="1">
      <c r="A38" s="141"/>
      <c r="B38" s="121"/>
      <c r="C38" s="121"/>
      <c r="D38" s="115"/>
      <c r="E38" s="115"/>
      <c r="F38" s="21" t="s">
        <v>94</v>
      </c>
      <c r="G38" s="14">
        <f>SUM(H38:L38)</f>
        <v>0</v>
      </c>
      <c r="H38" s="14">
        <v>0</v>
      </c>
      <c r="I38" s="14">
        <v>0</v>
      </c>
    </row>
    <row r="39" spans="1:9" s="6" customFormat="1" ht="16.5" customHeight="1">
      <c r="A39" s="142"/>
      <c r="B39" s="122"/>
      <c r="C39" s="122"/>
      <c r="D39" s="116"/>
      <c r="E39" s="116"/>
      <c r="F39" s="21" t="s">
        <v>118</v>
      </c>
      <c r="G39" s="14">
        <f>SUM(G36:G38)</f>
        <v>2</v>
      </c>
      <c r="H39" s="14">
        <f>SUM(H36:H38)</f>
        <v>2</v>
      </c>
      <c r="I39" s="14">
        <f>SUM(I36:I38)</f>
        <v>0</v>
      </c>
    </row>
    <row r="40" spans="1:9" s="6" customFormat="1" ht="17.25" customHeight="1">
      <c r="A40" s="22"/>
      <c r="B40" s="21"/>
      <c r="C40" s="21"/>
      <c r="D40" s="21"/>
      <c r="E40" s="21"/>
      <c r="F40" s="21" t="s">
        <v>161</v>
      </c>
      <c r="G40" s="14">
        <f>SUM(G39)</f>
        <v>2</v>
      </c>
      <c r="H40" s="14">
        <f>SUM(H39)</f>
        <v>2</v>
      </c>
      <c r="I40" s="14">
        <f>SUM(I39)</f>
        <v>0</v>
      </c>
    </row>
    <row r="41" spans="1:9" s="6" customFormat="1" ht="15" customHeight="1">
      <c r="A41" s="106" t="s">
        <v>150</v>
      </c>
      <c r="B41" s="106"/>
      <c r="C41" s="106"/>
      <c r="D41" s="106"/>
      <c r="E41" s="106"/>
      <c r="F41" s="106"/>
      <c r="G41" s="106"/>
      <c r="H41" s="106"/>
      <c r="I41" s="106"/>
    </row>
    <row r="42" spans="1:9" s="6" customFormat="1" ht="12" customHeight="1" hidden="1">
      <c r="A42" s="11">
        <v>13</v>
      </c>
      <c r="B42" s="12" t="s">
        <v>141</v>
      </c>
      <c r="C42" s="12" t="s">
        <v>162</v>
      </c>
      <c r="D42" s="13">
        <v>2013</v>
      </c>
      <c r="E42" s="13">
        <v>2013</v>
      </c>
      <c r="F42" s="21" t="s">
        <v>121</v>
      </c>
      <c r="G42" s="14">
        <v>0</v>
      </c>
      <c r="H42" s="14">
        <v>0</v>
      </c>
      <c r="I42" s="14">
        <v>0</v>
      </c>
    </row>
    <row r="43" spans="1:9" s="15" customFormat="1" ht="12.75" customHeight="1">
      <c r="A43" s="113">
        <v>7</v>
      </c>
      <c r="B43" s="110" t="s">
        <v>141</v>
      </c>
      <c r="C43" s="120" t="s">
        <v>42</v>
      </c>
      <c r="D43" s="111">
        <v>2016</v>
      </c>
      <c r="E43" s="111">
        <v>2016</v>
      </c>
      <c r="F43" s="21" t="s">
        <v>121</v>
      </c>
      <c r="G43" s="14">
        <v>0</v>
      </c>
      <c r="H43" s="14">
        <v>0</v>
      </c>
      <c r="I43" s="14">
        <v>0</v>
      </c>
    </row>
    <row r="44" spans="1:9" s="15" customFormat="1" ht="21" customHeight="1">
      <c r="A44" s="113"/>
      <c r="B44" s="110"/>
      <c r="C44" s="121"/>
      <c r="D44" s="111"/>
      <c r="E44" s="111"/>
      <c r="F44" s="21" t="s">
        <v>114</v>
      </c>
      <c r="G44" s="14">
        <v>60</v>
      </c>
      <c r="H44" s="14">
        <v>60</v>
      </c>
      <c r="I44" s="14">
        <v>0</v>
      </c>
    </row>
    <row r="45" spans="1:9" s="15" customFormat="1" ht="17.25" customHeight="1">
      <c r="A45" s="113"/>
      <c r="B45" s="110"/>
      <c r="C45" s="121"/>
      <c r="D45" s="111"/>
      <c r="E45" s="111"/>
      <c r="F45" s="21" t="s">
        <v>94</v>
      </c>
      <c r="G45" s="14">
        <v>0</v>
      </c>
      <c r="H45" s="14">
        <v>0</v>
      </c>
      <c r="I45" s="14">
        <v>0</v>
      </c>
    </row>
    <row r="46" spans="1:9" s="15" customFormat="1" ht="17.25" customHeight="1">
      <c r="A46" s="113"/>
      <c r="B46" s="110"/>
      <c r="C46" s="121"/>
      <c r="D46" s="111"/>
      <c r="E46" s="111"/>
      <c r="F46" s="21" t="s">
        <v>118</v>
      </c>
      <c r="G46" s="14">
        <f>SUM(G43:G45)</f>
        <v>60</v>
      </c>
      <c r="H46" s="14">
        <f>SUM(H43:H45)</f>
        <v>60</v>
      </c>
      <c r="I46" s="14">
        <f>SUM(I43:I45)</f>
        <v>0</v>
      </c>
    </row>
    <row r="47" spans="1:13" s="6" customFormat="1" ht="20.25" customHeight="1">
      <c r="A47" s="140">
        <v>8</v>
      </c>
      <c r="B47" s="110" t="s">
        <v>141</v>
      </c>
      <c r="C47" s="110" t="s">
        <v>44</v>
      </c>
      <c r="D47" s="111">
        <v>2016</v>
      </c>
      <c r="E47" s="111">
        <v>2016</v>
      </c>
      <c r="F47" s="21" t="s">
        <v>121</v>
      </c>
      <c r="G47" s="14">
        <v>0</v>
      </c>
      <c r="H47" s="14">
        <f>SUM(I47:M47)</f>
        <v>0</v>
      </c>
      <c r="I47" s="34">
        <v>0</v>
      </c>
      <c r="J47" s="35"/>
      <c r="K47" s="35"/>
      <c r="L47" s="35"/>
      <c r="M47" s="35"/>
    </row>
    <row r="48" spans="1:13" s="6" customFormat="1" ht="19.5" customHeight="1">
      <c r="A48" s="141"/>
      <c r="B48" s="110"/>
      <c r="C48" s="110"/>
      <c r="D48" s="111"/>
      <c r="E48" s="111"/>
      <c r="F48" s="21" t="s">
        <v>114</v>
      </c>
      <c r="G48" s="14">
        <v>10</v>
      </c>
      <c r="H48" s="14">
        <v>10</v>
      </c>
      <c r="I48" s="34">
        <v>0</v>
      </c>
      <c r="J48" s="35"/>
      <c r="K48" s="35"/>
      <c r="L48" s="35"/>
      <c r="M48" s="35"/>
    </row>
    <row r="49" spans="1:13" s="6" customFormat="1" ht="14.25" customHeight="1">
      <c r="A49" s="141"/>
      <c r="B49" s="110"/>
      <c r="C49" s="110"/>
      <c r="D49" s="111"/>
      <c r="E49" s="111"/>
      <c r="F49" s="21" t="s">
        <v>94</v>
      </c>
      <c r="G49" s="14">
        <v>0</v>
      </c>
      <c r="H49" s="14">
        <f>SUM(I49:M49)</f>
        <v>0</v>
      </c>
      <c r="I49" s="34">
        <v>0</v>
      </c>
      <c r="J49" s="35"/>
      <c r="K49" s="35"/>
      <c r="L49" s="35"/>
      <c r="M49" s="35"/>
    </row>
    <row r="50" spans="1:13" s="6" customFormat="1" ht="18" customHeight="1">
      <c r="A50" s="142"/>
      <c r="B50" s="110" t="s">
        <v>140</v>
      </c>
      <c r="C50" s="110"/>
      <c r="D50" s="111">
        <v>2011</v>
      </c>
      <c r="E50" s="111">
        <v>2011</v>
      </c>
      <c r="F50" s="21" t="s">
        <v>118</v>
      </c>
      <c r="G50" s="14">
        <f>SUM(G47:G49)</f>
        <v>10</v>
      </c>
      <c r="H50" s="14">
        <f>SUM(H47:H49)</f>
        <v>10</v>
      </c>
      <c r="I50" s="14">
        <f>SUM(I47:I49)</f>
        <v>0</v>
      </c>
      <c r="J50" s="35"/>
      <c r="K50" s="35"/>
      <c r="L50" s="35"/>
      <c r="M50" s="35"/>
    </row>
    <row r="51" spans="1:13" s="6" customFormat="1" ht="18.75" customHeight="1">
      <c r="A51" s="22"/>
      <c r="B51" s="12"/>
      <c r="C51" s="12"/>
      <c r="D51" s="13"/>
      <c r="E51" s="13"/>
      <c r="F51" s="21" t="s">
        <v>161</v>
      </c>
      <c r="G51" s="14">
        <f>SUM(G46+G50)</f>
        <v>70</v>
      </c>
      <c r="H51" s="14">
        <f>SUM(H46+H50)</f>
        <v>70</v>
      </c>
      <c r="I51" s="14">
        <f>SUM(I46+I50)</f>
        <v>0</v>
      </c>
      <c r="J51" s="36"/>
      <c r="K51" s="36"/>
      <c r="L51" s="36"/>
      <c r="M51" s="36"/>
    </row>
    <row r="52" spans="1:9" s="6" customFormat="1" ht="12.75" customHeight="1">
      <c r="A52" s="106" t="s">
        <v>152</v>
      </c>
      <c r="B52" s="106"/>
      <c r="C52" s="106"/>
      <c r="D52" s="106"/>
      <c r="E52" s="106"/>
      <c r="F52" s="106"/>
      <c r="G52" s="106"/>
      <c r="H52" s="106"/>
      <c r="I52" s="106"/>
    </row>
    <row r="53" spans="1:9" s="15" customFormat="1" ht="20.25" customHeight="1">
      <c r="A53" s="113">
        <v>9</v>
      </c>
      <c r="B53" s="110" t="s">
        <v>141</v>
      </c>
      <c r="C53" s="110" t="s">
        <v>207</v>
      </c>
      <c r="D53" s="111">
        <v>2016</v>
      </c>
      <c r="E53" s="111">
        <v>2016</v>
      </c>
      <c r="F53" s="21" t="s">
        <v>121</v>
      </c>
      <c r="G53" s="14">
        <v>0</v>
      </c>
      <c r="H53" s="14">
        <v>0</v>
      </c>
      <c r="I53" s="14">
        <v>0</v>
      </c>
    </row>
    <row r="54" spans="1:9" s="15" customFormat="1" ht="18" customHeight="1">
      <c r="A54" s="113"/>
      <c r="B54" s="110"/>
      <c r="C54" s="110"/>
      <c r="D54" s="111"/>
      <c r="E54" s="111"/>
      <c r="F54" s="21" t="s">
        <v>114</v>
      </c>
      <c r="G54" s="14">
        <v>130</v>
      </c>
      <c r="H54" s="14">
        <v>130</v>
      </c>
      <c r="I54" s="14">
        <v>0</v>
      </c>
    </row>
    <row r="55" spans="1:9" s="15" customFormat="1" ht="16.5" customHeight="1">
      <c r="A55" s="113"/>
      <c r="B55" s="110"/>
      <c r="C55" s="110"/>
      <c r="D55" s="111"/>
      <c r="E55" s="111"/>
      <c r="F55" s="21" t="s">
        <v>94</v>
      </c>
      <c r="G55" s="14">
        <v>0</v>
      </c>
      <c r="H55" s="14">
        <v>0</v>
      </c>
      <c r="I55" s="14">
        <v>0</v>
      </c>
    </row>
    <row r="56" spans="1:9" s="15" customFormat="1" ht="20.25" customHeight="1">
      <c r="A56" s="113"/>
      <c r="B56" s="110" t="s">
        <v>141</v>
      </c>
      <c r="C56" s="110" t="s">
        <v>144</v>
      </c>
      <c r="D56" s="111">
        <v>2011</v>
      </c>
      <c r="E56" s="111">
        <v>2015</v>
      </c>
      <c r="F56" s="21" t="s">
        <v>118</v>
      </c>
      <c r="G56" s="14">
        <f>SUM(G53:G55)</f>
        <v>130</v>
      </c>
      <c r="H56" s="14">
        <f>SUM(H53:H55)</f>
        <v>130</v>
      </c>
      <c r="I56" s="14">
        <f>SUM(I53:I55)</f>
        <v>0</v>
      </c>
    </row>
    <row r="57" spans="1:9" s="6" customFormat="1" ht="17.25" customHeight="1">
      <c r="A57" s="22"/>
      <c r="B57" s="21"/>
      <c r="C57" s="21"/>
      <c r="D57" s="21"/>
      <c r="E57" s="21"/>
      <c r="F57" s="21" t="s">
        <v>161</v>
      </c>
      <c r="G57" s="14">
        <f>G56</f>
        <v>130</v>
      </c>
      <c r="H57" s="14">
        <f>H56</f>
        <v>130</v>
      </c>
      <c r="I57" s="14">
        <f>I56</f>
        <v>0</v>
      </c>
    </row>
    <row r="58" spans="1:9" s="6" customFormat="1" ht="12.75" customHeight="1">
      <c r="A58" s="106" t="s">
        <v>201</v>
      </c>
      <c r="B58" s="106"/>
      <c r="C58" s="106"/>
      <c r="D58" s="106"/>
      <c r="E58" s="106"/>
      <c r="F58" s="106"/>
      <c r="G58" s="106"/>
      <c r="H58" s="106"/>
      <c r="I58" s="106"/>
    </row>
    <row r="59" spans="1:9" s="15" customFormat="1" ht="22.5" customHeight="1">
      <c r="A59" s="113">
        <v>10</v>
      </c>
      <c r="B59" s="110" t="s">
        <v>141</v>
      </c>
      <c r="C59" s="110" t="s">
        <v>43</v>
      </c>
      <c r="D59" s="111">
        <v>2016</v>
      </c>
      <c r="E59" s="111">
        <v>2016</v>
      </c>
      <c r="F59" s="21" t="s">
        <v>121</v>
      </c>
      <c r="G59" s="14">
        <v>0</v>
      </c>
      <c r="H59" s="14">
        <v>0</v>
      </c>
      <c r="I59" s="14">
        <v>0</v>
      </c>
    </row>
    <row r="60" spans="1:9" s="15" customFormat="1" ht="18.75" customHeight="1">
      <c r="A60" s="113"/>
      <c r="B60" s="110"/>
      <c r="C60" s="110"/>
      <c r="D60" s="111"/>
      <c r="E60" s="111"/>
      <c r="F60" s="21" t="s">
        <v>114</v>
      </c>
      <c r="G60" s="14">
        <v>33</v>
      </c>
      <c r="H60" s="14">
        <v>33</v>
      </c>
      <c r="I60" s="14">
        <v>0</v>
      </c>
    </row>
    <row r="61" spans="1:9" s="15" customFormat="1" ht="15" customHeight="1">
      <c r="A61" s="113"/>
      <c r="B61" s="110"/>
      <c r="C61" s="110"/>
      <c r="D61" s="111"/>
      <c r="E61" s="111"/>
      <c r="F61" s="21" t="s">
        <v>94</v>
      </c>
      <c r="G61" s="14">
        <v>0</v>
      </c>
      <c r="H61" s="14">
        <v>0</v>
      </c>
      <c r="I61" s="14">
        <v>0</v>
      </c>
    </row>
    <row r="62" spans="1:9" s="15" customFormat="1" ht="18.75" customHeight="1">
      <c r="A62" s="113"/>
      <c r="B62" s="110" t="s">
        <v>141</v>
      </c>
      <c r="C62" s="110"/>
      <c r="D62" s="111">
        <v>2011</v>
      </c>
      <c r="E62" s="111">
        <v>2015</v>
      </c>
      <c r="F62" s="21" t="s">
        <v>118</v>
      </c>
      <c r="G62" s="14">
        <f>SUM(G59:G61)</f>
        <v>33</v>
      </c>
      <c r="H62" s="14">
        <f>SUM(H59:H61)</f>
        <v>33</v>
      </c>
      <c r="I62" s="14">
        <f>SUM(I59:I61)</f>
        <v>0</v>
      </c>
    </row>
    <row r="63" spans="1:9" s="15" customFormat="1" ht="21" customHeight="1" hidden="1">
      <c r="A63" s="113">
        <v>11</v>
      </c>
      <c r="B63" s="110" t="s">
        <v>141</v>
      </c>
      <c r="C63" s="110"/>
      <c r="D63" s="111">
        <v>2016</v>
      </c>
      <c r="E63" s="111">
        <v>2016</v>
      </c>
      <c r="F63" s="21" t="s">
        <v>121</v>
      </c>
      <c r="G63" s="14">
        <v>0</v>
      </c>
      <c r="H63" s="14">
        <v>0</v>
      </c>
      <c r="I63" s="14">
        <v>0</v>
      </c>
    </row>
    <row r="64" spans="1:9" s="15" customFormat="1" ht="24" customHeight="1" hidden="1">
      <c r="A64" s="113"/>
      <c r="B64" s="110"/>
      <c r="C64" s="110"/>
      <c r="D64" s="111"/>
      <c r="E64" s="111"/>
      <c r="F64" s="21" t="s">
        <v>114</v>
      </c>
      <c r="G64" s="14">
        <v>0</v>
      </c>
      <c r="H64" s="14">
        <v>0</v>
      </c>
      <c r="I64" s="14">
        <v>0</v>
      </c>
    </row>
    <row r="65" spans="1:9" s="15" customFormat="1" ht="24" customHeight="1" hidden="1">
      <c r="A65" s="113"/>
      <c r="B65" s="110"/>
      <c r="C65" s="110"/>
      <c r="D65" s="111"/>
      <c r="E65" s="111"/>
      <c r="F65" s="21" t="s">
        <v>94</v>
      </c>
      <c r="G65" s="14">
        <v>0</v>
      </c>
      <c r="H65" s="14">
        <v>0</v>
      </c>
      <c r="I65" s="14">
        <v>0</v>
      </c>
    </row>
    <row r="66" spans="1:9" s="15" customFormat="1" ht="27.75" customHeight="1" hidden="1">
      <c r="A66" s="113"/>
      <c r="B66" s="110"/>
      <c r="C66" s="110"/>
      <c r="D66" s="111"/>
      <c r="E66" s="111"/>
      <c r="F66" s="21" t="s">
        <v>118</v>
      </c>
      <c r="G66" s="14">
        <f>SUM(G63:G65)</f>
        <v>0</v>
      </c>
      <c r="H66" s="14">
        <f>SUM(H63:H65)</f>
        <v>0</v>
      </c>
      <c r="I66" s="14">
        <f>SUM(I63:I65)</f>
        <v>0</v>
      </c>
    </row>
    <row r="67" spans="1:9" s="6" customFormat="1" ht="21" customHeight="1">
      <c r="A67" s="22"/>
      <c r="B67" s="21"/>
      <c r="C67" s="21"/>
      <c r="D67" s="21"/>
      <c r="E67" s="21"/>
      <c r="F67" s="21" t="s">
        <v>161</v>
      </c>
      <c r="G67" s="14">
        <f>G62</f>
        <v>33</v>
      </c>
      <c r="H67" s="14">
        <f>H62</f>
        <v>33</v>
      </c>
      <c r="I67" s="14">
        <f>I62</f>
        <v>0</v>
      </c>
    </row>
    <row r="68" spans="1:10" s="6" customFormat="1" ht="29.25" customHeight="1">
      <c r="A68" s="25"/>
      <c r="B68" s="25"/>
      <c r="C68" s="25"/>
      <c r="D68" s="25"/>
      <c r="E68" s="25"/>
      <c r="F68" s="30" t="s">
        <v>155</v>
      </c>
      <c r="G68" s="31">
        <f>SUM(G24+G34+G40+G51+G57+G67)</f>
        <v>300</v>
      </c>
      <c r="H68" s="31">
        <f>SUM(H24+H34+H40+H51+H57+H67)</f>
        <v>300</v>
      </c>
      <c r="I68" s="31">
        <f>SUM(I24+I34+I40+I51+I57+I67)</f>
        <v>0</v>
      </c>
      <c r="J68" s="26"/>
    </row>
    <row r="69" spans="1:9" s="6" customFormat="1" ht="14.25">
      <c r="A69" s="27"/>
      <c r="B69" s="27"/>
      <c r="C69" s="27"/>
      <c r="D69" s="27"/>
      <c r="E69" s="27"/>
      <c r="F69" s="27"/>
      <c r="G69" s="28"/>
      <c r="H69" s="28"/>
      <c r="I69" s="28"/>
    </row>
    <row r="70" spans="1:9" s="6" customFormat="1" ht="12.75" customHeight="1">
      <c r="A70" s="27"/>
      <c r="B70" s="27"/>
      <c r="C70" s="27"/>
      <c r="D70" s="27"/>
      <c r="E70" s="27"/>
      <c r="F70" s="27"/>
      <c r="G70" s="27"/>
      <c r="H70" s="27"/>
      <c r="I70" s="27"/>
    </row>
    <row r="71" spans="1:9" s="24" customFormat="1" ht="14.25">
      <c r="A71" s="29"/>
      <c r="B71" s="29"/>
      <c r="C71" s="29"/>
      <c r="D71" s="29"/>
      <c r="E71" s="29"/>
      <c r="F71" s="29"/>
      <c r="G71" s="29"/>
      <c r="H71" s="29"/>
      <c r="I71" s="29"/>
    </row>
    <row r="72" spans="1:9" s="24" customFormat="1" ht="14.25">
      <c r="A72" s="29"/>
      <c r="B72" s="29"/>
      <c r="C72" s="29"/>
      <c r="D72" s="29"/>
      <c r="E72" s="29"/>
      <c r="F72" s="29"/>
      <c r="G72" s="29"/>
      <c r="H72" s="29"/>
      <c r="I72" s="29"/>
    </row>
    <row r="73" spans="1:12" s="6" customFormat="1" ht="14.25">
      <c r="A73" s="27"/>
      <c r="B73" s="27"/>
      <c r="C73" s="27"/>
      <c r="D73" s="29"/>
      <c r="E73" s="29"/>
      <c r="F73" s="29"/>
      <c r="G73" s="29"/>
      <c r="H73" s="29"/>
      <c r="I73" s="29"/>
      <c r="J73" s="24"/>
      <c r="K73" s="24"/>
      <c r="L73" s="24"/>
    </row>
    <row r="74" spans="1:12" s="6" customFormat="1" ht="14.25">
      <c r="A74" s="27"/>
      <c r="B74" s="27"/>
      <c r="C74" s="27"/>
      <c r="D74" s="29"/>
      <c r="E74" s="29"/>
      <c r="F74" s="33"/>
      <c r="G74" s="29"/>
      <c r="H74" s="29"/>
      <c r="I74" s="29"/>
      <c r="J74" s="24"/>
      <c r="K74" s="24"/>
      <c r="L74" s="24"/>
    </row>
    <row r="75" spans="1:12" s="6" customFormat="1" ht="14.25">
      <c r="A75" s="27"/>
      <c r="B75" s="27"/>
      <c r="C75" s="27"/>
      <c r="D75" s="29"/>
      <c r="E75" s="29"/>
      <c r="F75" s="33"/>
      <c r="G75" s="29"/>
      <c r="H75" s="29"/>
      <c r="I75" s="29"/>
      <c r="J75" s="24"/>
      <c r="K75" s="24"/>
      <c r="L75" s="24"/>
    </row>
    <row r="76" spans="1:12" s="6" customFormat="1" ht="14.25">
      <c r="A76" s="27"/>
      <c r="B76" s="27"/>
      <c r="C76" s="27"/>
      <c r="D76" s="29"/>
      <c r="E76" s="29"/>
      <c r="F76" s="33"/>
      <c r="G76" s="29"/>
      <c r="H76" s="29"/>
      <c r="I76" s="29"/>
      <c r="J76" s="24"/>
      <c r="K76" s="24"/>
      <c r="L76" s="24"/>
    </row>
    <row r="77" spans="1:12" s="6" customFormat="1" ht="14.25">
      <c r="A77" s="27"/>
      <c r="B77" s="27"/>
      <c r="C77" s="27"/>
      <c r="D77" s="29"/>
      <c r="E77" s="29"/>
      <c r="F77" s="33"/>
      <c r="G77" s="29"/>
      <c r="H77" s="29"/>
      <c r="I77" s="29"/>
      <c r="J77" s="24"/>
      <c r="K77" s="24"/>
      <c r="L77" s="24"/>
    </row>
    <row r="78" spans="1:12" s="6" customFormat="1" ht="14.25">
      <c r="A78" s="27"/>
      <c r="B78" s="27"/>
      <c r="C78" s="27"/>
      <c r="D78" s="29"/>
      <c r="E78" s="29"/>
      <c r="F78" s="33"/>
      <c r="G78" s="29"/>
      <c r="H78" s="29"/>
      <c r="I78" s="29"/>
      <c r="J78" s="24"/>
      <c r="K78" s="24"/>
      <c r="L78" s="24"/>
    </row>
    <row r="79" spans="1:12" s="6" customFormat="1" ht="14.25">
      <c r="A79" s="27"/>
      <c r="B79" s="27"/>
      <c r="C79" s="27"/>
      <c r="D79" s="29"/>
      <c r="E79" s="29"/>
      <c r="F79" s="33"/>
      <c r="G79" s="29"/>
      <c r="H79" s="29"/>
      <c r="I79" s="29"/>
      <c r="J79" s="24"/>
      <c r="K79" s="24"/>
      <c r="L79" s="24"/>
    </row>
    <row r="80" spans="1:12" s="6" customFormat="1" ht="14.25">
      <c r="A80" s="27"/>
      <c r="B80" s="27"/>
      <c r="C80" s="27"/>
      <c r="D80" s="29"/>
      <c r="E80" s="29"/>
      <c r="F80" s="33"/>
      <c r="G80" s="29"/>
      <c r="H80" s="29"/>
      <c r="I80" s="29"/>
      <c r="J80" s="24"/>
      <c r="K80" s="24"/>
      <c r="L80" s="24"/>
    </row>
    <row r="81" spans="1:12" s="6" customFormat="1" ht="14.25">
      <c r="A81" s="27"/>
      <c r="B81" s="27"/>
      <c r="C81" s="27"/>
      <c r="D81" s="29"/>
      <c r="E81" s="29"/>
      <c r="F81" s="33"/>
      <c r="G81" s="29"/>
      <c r="H81" s="29"/>
      <c r="I81" s="29"/>
      <c r="J81" s="24"/>
      <c r="K81" s="24"/>
      <c r="L81" s="24"/>
    </row>
    <row r="82" spans="1:12" s="6" customFormat="1" ht="14.25">
      <c r="A82" s="27"/>
      <c r="B82" s="27"/>
      <c r="C82" s="27"/>
      <c r="D82" s="29"/>
      <c r="E82" s="29"/>
      <c r="F82" s="33"/>
      <c r="G82" s="29"/>
      <c r="H82" s="29"/>
      <c r="I82" s="29"/>
      <c r="J82" s="24"/>
      <c r="K82" s="24"/>
      <c r="L82" s="24"/>
    </row>
    <row r="83" spans="1:12" s="6" customFormat="1" ht="14.25">
      <c r="A83" s="27"/>
      <c r="B83" s="27"/>
      <c r="C83" s="27"/>
      <c r="D83" s="29"/>
      <c r="E83" s="29"/>
      <c r="F83" s="33"/>
      <c r="G83" s="29"/>
      <c r="H83" s="29"/>
      <c r="I83" s="29"/>
      <c r="J83" s="24"/>
      <c r="K83" s="24"/>
      <c r="L83" s="24"/>
    </row>
    <row r="84" spans="4:12" s="6" customFormat="1" ht="14.25">
      <c r="D84" s="24"/>
      <c r="E84" s="24"/>
      <c r="F84" s="24"/>
      <c r="G84" s="24"/>
      <c r="H84" s="24"/>
      <c r="I84" s="24"/>
      <c r="J84" s="24"/>
      <c r="K84" s="24"/>
      <c r="L84" s="24"/>
    </row>
    <row r="85" spans="4:12" s="6" customFormat="1" ht="14.25">
      <c r="D85" s="24"/>
      <c r="E85" s="24"/>
      <c r="F85" s="24"/>
      <c r="G85" s="24"/>
      <c r="H85" s="24"/>
      <c r="I85" s="24"/>
      <c r="J85" s="24"/>
      <c r="K85" s="24"/>
      <c r="L85" s="24"/>
    </row>
    <row r="86" spans="4:12" s="6" customFormat="1" ht="14.25">
      <c r="D86" s="24"/>
      <c r="E86" s="24"/>
      <c r="F86" s="24"/>
      <c r="G86" s="24"/>
      <c r="H86" s="24"/>
      <c r="I86" s="24"/>
      <c r="J86" s="24"/>
      <c r="K86" s="24"/>
      <c r="L86" s="24"/>
    </row>
    <row r="87" spans="4:12" ht="16.5">
      <c r="D87" s="3"/>
      <c r="E87" s="3"/>
      <c r="F87" s="3"/>
      <c r="G87" s="5"/>
      <c r="H87" s="3"/>
      <c r="I87" s="3"/>
      <c r="J87" s="3"/>
      <c r="K87" s="3"/>
      <c r="L87" s="3"/>
    </row>
    <row r="88" spans="6:7" ht="16.5">
      <c r="F88" s="4"/>
      <c r="G88" s="5"/>
    </row>
    <row r="89" spans="6:7" ht="16.5">
      <c r="F89" s="4"/>
      <c r="G89" s="5"/>
    </row>
    <row r="90" spans="6:7" ht="16.5">
      <c r="F90" s="4"/>
      <c r="G90" s="5"/>
    </row>
    <row r="91" spans="6:7" ht="16.5">
      <c r="F91" s="4"/>
      <c r="G91" s="5"/>
    </row>
    <row r="92" spans="6:7" ht="16.5">
      <c r="F92" s="4"/>
      <c r="G92" s="5"/>
    </row>
    <row r="93" spans="6:7" ht="16.5">
      <c r="F93" s="4"/>
      <c r="G93" s="5"/>
    </row>
    <row r="94" spans="6:7" ht="16.5">
      <c r="F94" s="4"/>
      <c r="G94" s="5"/>
    </row>
    <row r="95" spans="6:7" ht="16.5">
      <c r="F95" s="4"/>
      <c r="G95" s="5"/>
    </row>
    <row r="96" spans="6:7" ht="16.5">
      <c r="F96" s="4"/>
      <c r="G96" s="5"/>
    </row>
    <row r="97" spans="6:7" ht="16.5">
      <c r="F97" s="4"/>
      <c r="G97" s="5"/>
    </row>
  </sheetData>
  <sheetProtection/>
  <mergeCells count="72">
    <mergeCell ref="D26:D29"/>
    <mergeCell ref="E26:E29"/>
    <mergeCell ref="H7:H9"/>
    <mergeCell ref="A25:I25"/>
    <mergeCell ref="A26:A29"/>
    <mergeCell ref="B26:B29"/>
    <mergeCell ref="C26:C29"/>
    <mergeCell ref="E20:E23"/>
    <mergeCell ref="A20:A23"/>
    <mergeCell ref="B20:B23"/>
    <mergeCell ref="C20:C23"/>
    <mergeCell ref="D20:D23"/>
    <mergeCell ref="A2:I4"/>
    <mergeCell ref="A5:IV5"/>
    <mergeCell ref="A6:A9"/>
    <mergeCell ref="B6:B9"/>
    <mergeCell ref="C6:C9"/>
    <mergeCell ref="I7:I9"/>
    <mergeCell ref="D6:E8"/>
    <mergeCell ref="F6:F9"/>
    <mergeCell ref="G6:G9"/>
    <mergeCell ref="H6:I6"/>
    <mergeCell ref="A11:I11"/>
    <mergeCell ref="A52:I52"/>
    <mergeCell ref="D12:D15"/>
    <mergeCell ref="E43:E46"/>
    <mergeCell ref="A43:A46"/>
    <mergeCell ref="B43:B46"/>
    <mergeCell ref="D36:D39"/>
    <mergeCell ref="E36:E39"/>
    <mergeCell ref="E12:E15"/>
    <mergeCell ref="A16:A19"/>
    <mergeCell ref="B16:B19"/>
    <mergeCell ref="C16:C19"/>
    <mergeCell ref="D16:D19"/>
    <mergeCell ref="E16:E19"/>
    <mergeCell ref="A12:A15"/>
    <mergeCell ref="B12:B15"/>
    <mergeCell ref="C12:C15"/>
    <mergeCell ref="D43:D46"/>
    <mergeCell ref="C43:C46"/>
    <mergeCell ref="A41:I41"/>
    <mergeCell ref="E53:E56"/>
    <mergeCell ref="A53:A56"/>
    <mergeCell ref="B53:B56"/>
    <mergeCell ref="C53:C56"/>
    <mergeCell ref="D53:D56"/>
    <mergeCell ref="D30:D33"/>
    <mergeCell ref="E30:E33"/>
    <mergeCell ref="A35:I35"/>
    <mergeCell ref="B36:B39"/>
    <mergeCell ref="C36:C39"/>
    <mergeCell ref="A30:A33"/>
    <mergeCell ref="A36:A39"/>
    <mergeCell ref="B30:B33"/>
    <mergeCell ref="C30:C33"/>
    <mergeCell ref="A63:A66"/>
    <mergeCell ref="B63:B66"/>
    <mergeCell ref="C63:C66"/>
    <mergeCell ref="E59:E62"/>
    <mergeCell ref="E63:E66"/>
    <mergeCell ref="D63:D66"/>
    <mergeCell ref="C59:C62"/>
    <mergeCell ref="A58:I58"/>
    <mergeCell ref="E47:E50"/>
    <mergeCell ref="D59:D62"/>
    <mergeCell ref="A47:A50"/>
    <mergeCell ref="B47:B50"/>
    <mergeCell ref="A59:A62"/>
    <mergeCell ref="B59:B62"/>
    <mergeCell ref="C47:C50"/>
    <mergeCell ref="D47:D50"/>
  </mergeCells>
  <printOptions/>
  <pageMargins left="0.75" right="0.75" top="0.17" bottom="0.09" header="0.17" footer="0.12"/>
  <pageSetup horizontalDpi="600" verticalDpi="600" orientation="landscape" paperSize="9" scale="95" r:id="rId1"/>
  <rowBreaks count="1" manualBreakCount="1">
    <brk id="68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2:L89"/>
  <sheetViews>
    <sheetView view="pageBreakPreview" zoomScaleSheetLayoutView="100" zoomScalePageLayoutView="0" workbookViewId="0" topLeftCell="A1">
      <selection activeCell="J44" sqref="J44"/>
    </sheetView>
  </sheetViews>
  <sheetFormatPr defaultColWidth="9.00390625" defaultRowHeight="12.75"/>
  <cols>
    <col min="1" max="1" width="4.375" style="1" customWidth="1"/>
    <col min="2" max="2" width="24.75390625" style="1" customWidth="1"/>
    <col min="3" max="3" width="51.25390625" style="1" customWidth="1"/>
    <col min="4" max="4" width="7.00390625" style="1" customWidth="1"/>
    <col min="5" max="5" width="7.125" style="1" customWidth="1"/>
    <col min="6" max="7" width="11.25390625" style="1" customWidth="1"/>
    <col min="8" max="8" width="9.375" style="1" customWidth="1"/>
    <col min="9" max="9" width="12.625" style="1" customWidth="1"/>
    <col min="10" max="16384" width="9.125" style="1" customWidth="1"/>
  </cols>
  <sheetData>
    <row r="2" spans="1:9" s="6" customFormat="1" ht="18.75" customHeight="1">
      <c r="A2" s="124" t="s">
        <v>0</v>
      </c>
      <c r="B2" s="125"/>
      <c r="C2" s="125"/>
      <c r="D2" s="125"/>
      <c r="E2" s="125"/>
      <c r="F2" s="125"/>
      <c r="G2" s="125"/>
      <c r="H2" s="125"/>
      <c r="I2" s="125"/>
    </row>
    <row r="3" spans="1:9" s="6" customFormat="1" ht="14.25" customHeight="1">
      <c r="A3" s="125"/>
      <c r="B3" s="125"/>
      <c r="C3" s="125"/>
      <c r="D3" s="125"/>
      <c r="E3" s="125"/>
      <c r="F3" s="125"/>
      <c r="G3" s="125"/>
      <c r="H3" s="125"/>
      <c r="I3" s="125"/>
    </row>
    <row r="4" spans="1:9" s="6" customFormat="1" ht="12" customHeight="1">
      <c r="A4" s="125"/>
      <c r="B4" s="125"/>
      <c r="C4" s="125"/>
      <c r="D4" s="125"/>
      <c r="E4" s="125"/>
      <c r="F4" s="125"/>
      <c r="G4" s="125"/>
      <c r="H4" s="125"/>
      <c r="I4" s="125"/>
    </row>
    <row r="5" s="126" customFormat="1" ht="13.5" customHeight="1"/>
    <row r="6" spans="1:9" s="6" customFormat="1" ht="24" customHeight="1">
      <c r="A6" s="144" t="s">
        <v>127</v>
      </c>
      <c r="B6" s="130" t="s">
        <v>116</v>
      </c>
      <c r="C6" s="130" t="s">
        <v>117</v>
      </c>
      <c r="D6" s="130" t="s">
        <v>115</v>
      </c>
      <c r="E6" s="130"/>
      <c r="F6" s="130" t="s">
        <v>126</v>
      </c>
      <c r="G6" s="130" t="s">
        <v>128</v>
      </c>
      <c r="H6" s="130"/>
      <c r="I6" s="130"/>
    </row>
    <row r="7" spans="1:9" s="6" customFormat="1" ht="15" customHeight="1">
      <c r="A7" s="145"/>
      <c r="B7" s="130"/>
      <c r="C7" s="130"/>
      <c r="D7" s="130"/>
      <c r="E7" s="130"/>
      <c r="F7" s="130"/>
      <c r="G7" s="130"/>
      <c r="H7" s="130" t="s">
        <v>2</v>
      </c>
      <c r="I7" s="130" t="s">
        <v>111</v>
      </c>
    </row>
    <row r="8" spans="1:9" s="6" customFormat="1" ht="6" customHeight="1">
      <c r="A8" s="145"/>
      <c r="B8" s="130"/>
      <c r="C8" s="130"/>
      <c r="D8" s="130"/>
      <c r="E8" s="130"/>
      <c r="F8" s="130"/>
      <c r="G8" s="130"/>
      <c r="H8" s="130"/>
      <c r="I8" s="130"/>
    </row>
    <row r="9" spans="1:9" s="6" customFormat="1" ht="45.75" customHeight="1">
      <c r="A9" s="145"/>
      <c r="B9" s="130"/>
      <c r="C9" s="130"/>
      <c r="D9" s="9" t="s">
        <v>119</v>
      </c>
      <c r="E9" s="7" t="s">
        <v>120</v>
      </c>
      <c r="F9" s="130"/>
      <c r="G9" s="130"/>
      <c r="H9" s="130"/>
      <c r="I9" s="130"/>
    </row>
    <row r="10" spans="1:9" s="6" customFormat="1" ht="15">
      <c r="A10" s="8">
        <v>1</v>
      </c>
      <c r="B10" s="7">
        <v>3</v>
      </c>
      <c r="C10" s="7">
        <v>4</v>
      </c>
      <c r="D10" s="7">
        <v>7</v>
      </c>
      <c r="E10" s="7">
        <v>8</v>
      </c>
      <c r="F10" s="7">
        <v>9</v>
      </c>
      <c r="G10" s="7">
        <v>10</v>
      </c>
      <c r="H10" s="7">
        <v>13</v>
      </c>
      <c r="I10" s="7">
        <v>14</v>
      </c>
    </row>
    <row r="11" spans="1:9" s="6" customFormat="1" ht="16.5" customHeight="1">
      <c r="A11" s="133" t="s">
        <v>147</v>
      </c>
      <c r="B11" s="133"/>
      <c r="C11" s="133"/>
      <c r="D11" s="133"/>
      <c r="E11" s="133"/>
      <c r="F11" s="133"/>
      <c r="G11" s="133"/>
      <c r="H11" s="133"/>
      <c r="I11" s="133"/>
    </row>
    <row r="12" spans="1:9" s="16" customFormat="1" ht="13.5" customHeight="1">
      <c r="A12" s="113">
        <v>1</v>
      </c>
      <c r="B12" s="110" t="s">
        <v>142</v>
      </c>
      <c r="C12" s="110" t="s">
        <v>288</v>
      </c>
      <c r="D12" s="111">
        <v>2016</v>
      </c>
      <c r="E12" s="111">
        <v>2016</v>
      </c>
      <c r="F12" s="14" t="s">
        <v>121</v>
      </c>
      <c r="G12" s="14">
        <v>0</v>
      </c>
      <c r="H12" s="14">
        <v>0</v>
      </c>
      <c r="I12" s="14">
        <v>0</v>
      </c>
    </row>
    <row r="13" spans="1:9" s="16" customFormat="1" ht="14.25" customHeight="1">
      <c r="A13" s="113"/>
      <c r="B13" s="110"/>
      <c r="C13" s="110"/>
      <c r="D13" s="111"/>
      <c r="E13" s="111"/>
      <c r="F13" s="14" t="s">
        <v>114</v>
      </c>
      <c r="G13" s="14">
        <v>0</v>
      </c>
      <c r="H13" s="14">
        <v>0</v>
      </c>
      <c r="I13" s="14">
        <v>0</v>
      </c>
    </row>
    <row r="14" spans="1:9" s="16" customFormat="1" ht="16.5" customHeight="1">
      <c r="A14" s="113"/>
      <c r="B14" s="110"/>
      <c r="C14" s="110"/>
      <c r="D14" s="111"/>
      <c r="E14" s="111"/>
      <c r="F14" s="14" t="s">
        <v>94</v>
      </c>
      <c r="G14" s="14">
        <v>20</v>
      </c>
      <c r="H14" s="14">
        <v>20</v>
      </c>
      <c r="I14" s="14">
        <v>0</v>
      </c>
    </row>
    <row r="15" spans="1:9" s="16" customFormat="1" ht="14.25" customHeight="1">
      <c r="A15" s="113"/>
      <c r="B15" s="110"/>
      <c r="C15" s="110"/>
      <c r="D15" s="111"/>
      <c r="E15" s="111"/>
      <c r="F15" s="14" t="s">
        <v>118</v>
      </c>
      <c r="G15" s="14">
        <f>SUM(G12:G14)</f>
        <v>20</v>
      </c>
      <c r="H15" s="14">
        <f>SUM(H12:H14)</f>
        <v>20</v>
      </c>
      <c r="I15" s="14">
        <f>SUM(I12:I14)</f>
        <v>0</v>
      </c>
    </row>
    <row r="16" spans="1:9" s="16" customFormat="1" ht="14.25" customHeight="1" hidden="1">
      <c r="A16" s="113">
        <v>2</v>
      </c>
      <c r="B16" s="110" t="s">
        <v>142</v>
      </c>
      <c r="C16" s="110"/>
      <c r="D16" s="111">
        <v>2016</v>
      </c>
      <c r="E16" s="111">
        <v>2016</v>
      </c>
      <c r="F16" s="14" t="s">
        <v>121</v>
      </c>
      <c r="G16" s="14">
        <v>0</v>
      </c>
      <c r="H16" s="14">
        <v>0</v>
      </c>
      <c r="I16" s="14">
        <v>0</v>
      </c>
    </row>
    <row r="17" spans="1:9" s="16" customFormat="1" ht="14.25" customHeight="1" hidden="1">
      <c r="A17" s="113"/>
      <c r="B17" s="110"/>
      <c r="C17" s="110"/>
      <c r="D17" s="111"/>
      <c r="E17" s="111"/>
      <c r="F17" s="14" t="s">
        <v>114</v>
      </c>
      <c r="G17" s="14">
        <v>0</v>
      </c>
      <c r="H17" s="14">
        <v>0</v>
      </c>
      <c r="I17" s="14">
        <v>0</v>
      </c>
    </row>
    <row r="18" spans="1:9" s="16" customFormat="1" ht="21.75" customHeight="1" hidden="1">
      <c r="A18" s="113"/>
      <c r="B18" s="110"/>
      <c r="C18" s="110"/>
      <c r="D18" s="111"/>
      <c r="E18" s="111"/>
      <c r="F18" s="14" t="s">
        <v>94</v>
      </c>
      <c r="G18" s="14">
        <v>0</v>
      </c>
      <c r="H18" s="14">
        <v>0</v>
      </c>
      <c r="I18" s="14">
        <v>0</v>
      </c>
    </row>
    <row r="19" spans="1:9" s="16" customFormat="1" ht="15.75" customHeight="1" hidden="1">
      <c r="A19" s="113"/>
      <c r="B19" s="110"/>
      <c r="C19" s="110"/>
      <c r="D19" s="111"/>
      <c r="E19" s="111"/>
      <c r="F19" s="14" t="s">
        <v>118</v>
      </c>
      <c r="G19" s="14">
        <f>SUM(G16:G18)</f>
        <v>0</v>
      </c>
      <c r="H19" s="14">
        <f>SUM(H16:H18)</f>
        <v>0</v>
      </c>
      <c r="I19" s="14">
        <f>SUM(I16:I18)</f>
        <v>0</v>
      </c>
    </row>
    <row r="20" spans="1:9" s="16" customFormat="1" ht="11.25" customHeight="1" hidden="1">
      <c r="A20" s="54">
        <v>3</v>
      </c>
      <c r="B20" s="110" t="s">
        <v>142</v>
      </c>
      <c r="C20" s="110"/>
      <c r="D20" s="111">
        <v>2016</v>
      </c>
      <c r="E20" s="111">
        <v>2016</v>
      </c>
      <c r="F20" s="14" t="s">
        <v>121</v>
      </c>
      <c r="G20" s="14">
        <v>0</v>
      </c>
      <c r="H20" s="14">
        <f>SUM(I20:M20)</f>
        <v>0</v>
      </c>
      <c r="I20" s="14">
        <v>0</v>
      </c>
    </row>
    <row r="21" spans="1:9" s="16" customFormat="1" ht="21" customHeight="1" hidden="1">
      <c r="A21" s="54"/>
      <c r="B21" s="110"/>
      <c r="C21" s="110"/>
      <c r="D21" s="111"/>
      <c r="E21" s="111"/>
      <c r="F21" s="14" t="s">
        <v>114</v>
      </c>
      <c r="G21" s="14">
        <v>0</v>
      </c>
      <c r="H21" s="14">
        <f>SUM(I21:M21)</f>
        <v>0</v>
      </c>
      <c r="I21" s="14">
        <v>0</v>
      </c>
    </row>
    <row r="22" spans="1:9" s="16" customFormat="1" ht="15" customHeight="1" hidden="1">
      <c r="A22" s="54"/>
      <c r="B22" s="110"/>
      <c r="C22" s="110"/>
      <c r="D22" s="111"/>
      <c r="E22" s="111"/>
      <c r="F22" s="14" t="s">
        <v>94</v>
      </c>
      <c r="G22" s="14">
        <v>0</v>
      </c>
      <c r="H22" s="14">
        <f>SUM(I22:M22)</f>
        <v>0</v>
      </c>
      <c r="I22" s="14">
        <v>0</v>
      </c>
    </row>
    <row r="23" spans="1:9" s="16" customFormat="1" ht="16.5" customHeight="1" hidden="1">
      <c r="A23" s="54"/>
      <c r="B23" s="110"/>
      <c r="C23" s="110"/>
      <c r="D23" s="111"/>
      <c r="E23" s="111"/>
      <c r="F23" s="14" t="s">
        <v>118</v>
      </c>
      <c r="G23" s="14">
        <f>SUM(G20:G22)</f>
        <v>0</v>
      </c>
      <c r="H23" s="14">
        <f>SUM(H20:H22)</f>
        <v>0</v>
      </c>
      <c r="I23" s="14">
        <f>SUM(I20:I22)</f>
        <v>0</v>
      </c>
    </row>
    <row r="24" spans="1:9" s="6" customFormat="1" ht="12" customHeight="1">
      <c r="A24" s="19"/>
      <c r="B24" s="13"/>
      <c r="C24" s="13"/>
      <c r="D24" s="20"/>
      <c r="E24" s="20"/>
      <c r="F24" s="14" t="s">
        <v>161</v>
      </c>
      <c r="G24" s="14">
        <f>SUM(G23,G19,G15)</f>
        <v>20</v>
      </c>
      <c r="H24" s="14">
        <f>SUM(H23,H19,H15)</f>
        <v>20</v>
      </c>
      <c r="I24" s="14">
        <f>SUM(I23,I19,I15)</f>
        <v>0</v>
      </c>
    </row>
    <row r="25" spans="1:9" s="6" customFormat="1" ht="12" customHeight="1">
      <c r="A25" s="106" t="s">
        <v>153</v>
      </c>
      <c r="B25" s="106"/>
      <c r="C25" s="106"/>
      <c r="D25" s="106"/>
      <c r="E25" s="106"/>
      <c r="F25" s="106"/>
      <c r="G25" s="106"/>
      <c r="H25" s="106"/>
      <c r="I25" s="106"/>
    </row>
    <row r="26" spans="1:9" s="6" customFormat="1" ht="18.75" customHeight="1" hidden="1">
      <c r="A26" s="117">
        <v>4</v>
      </c>
      <c r="B26" s="110" t="s">
        <v>142</v>
      </c>
      <c r="C26" s="110"/>
      <c r="D26" s="111">
        <v>2016</v>
      </c>
      <c r="E26" s="111">
        <v>2016</v>
      </c>
      <c r="F26" s="21" t="s">
        <v>121</v>
      </c>
      <c r="G26" s="14">
        <f>SUM(H26:L26)</f>
        <v>0</v>
      </c>
      <c r="H26" s="14">
        <v>0</v>
      </c>
      <c r="I26" s="14">
        <v>0</v>
      </c>
    </row>
    <row r="27" spans="1:9" s="6" customFormat="1" ht="30" customHeight="1" hidden="1">
      <c r="A27" s="118"/>
      <c r="B27" s="110"/>
      <c r="C27" s="110"/>
      <c r="D27" s="111"/>
      <c r="E27" s="111"/>
      <c r="F27" s="21" t="s">
        <v>114</v>
      </c>
      <c r="G27" s="14">
        <f>SUM(H27:L27)</f>
        <v>0</v>
      </c>
      <c r="H27" s="14">
        <v>0</v>
      </c>
      <c r="I27" s="14">
        <v>0</v>
      </c>
    </row>
    <row r="28" spans="1:9" s="6" customFormat="1" ht="24" customHeight="1" hidden="1">
      <c r="A28" s="118"/>
      <c r="B28" s="110"/>
      <c r="C28" s="110"/>
      <c r="D28" s="111"/>
      <c r="E28" s="111"/>
      <c r="F28" s="21" t="s">
        <v>94</v>
      </c>
      <c r="G28" s="14">
        <f>SUM(H28:L28)</f>
        <v>0</v>
      </c>
      <c r="H28" s="14">
        <v>0</v>
      </c>
      <c r="I28" s="14">
        <v>0</v>
      </c>
    </row>
    <row r="29" spans="1:9" s="6" customFormat="1" ht="16.5" customHeight="1" hidden="1">
      <c r="A29" s="119"/>
      <c r="B29" s="110"/>
      <c r="C29" s="110"/>
      <c r="D29" s="111"/>
      <c r="E29" s="111"/>
      <c r="F29" s="21" t="s">
        <v>118</v>
      </c>
      <c r="G29" s="14">
        <f>SUM(G26:G28)</f>
        <v>0</v>
      </c>
      <c r="H29" s="14">
        <f>SUM(H26:H28)</f>
        <v>0</v>
      </c>
      <c r="I29" s="14">
        <f>SUM(I26:I28)</f>
        <v>0</v>
      </c>
    </row>
    <row r="30" spans="1:9" s="6" customFormat="1" ht="16.5" customHeight="1" hidden="1">
      <c r="A30" s="39"/>
      <c r="B30" s="12"/>
      <c r="C30" s="12"/>
      <c r="D30" s="13"/>
      <c r="E30" s="13"/>
      <c r="F30" s="14" t="s">
        <v>161</v>
      </c>
      <c r="G30" s="14">
        <v>0</v>
      </c>
      <c r="H30" s="14">
        <v>0</v>
      </c>
      <c r="I30" s="14">
        <v>0</v>
      </c>
    </row>
    <row r="31" spans="1:9" s="6" customFormat="1" ht="12" customHeight="1">
      <c r="A31" s="106" t="s">
        <v>148</v>
      </c>
      <c r="B31" s="106"/>
      <c r="C31" s="106"/>
      <c r="D31" s="106"/>
      <c r="E31" s="106"/>
      <c r="F31" s="106"/>
      <c r="G31" s="106"/>
      <c r="H31" s="106"/>
      <c r="I31" s="106"/>
    </row>
    <row r="32" spans="1:9" s="6" customFormat="1" ht="0" customHeight="1" hidden="1">
      <c r="A32" s="117">
        <v>5</v>
      </c>
      <c r="B32" s="120" t="s">
        <v>142</v>
      </c>
      <c r="C32" s="120"/>
      <c r="D32" s="114">
        <v>2016</v>
      </c>
      <c r="E32" s="114">
        <v>2016</v>
      </c>
      <c r="F32" s="21" t="s">
        <v>121</v>
      </c>
      <c r="G32" s="14">
        <f>SUM(H32:L32)</f>
        <v>0</v>
      </c>
      <c r="H32" s="14">
        <v>0</v>
      </c>
      <c r="I32" s="14">
        <v>0</v>
      </c>
    </row>
    <row r="33" spans="1:9" s="6" customFormat="1" ht="18.75" customHeight="1" hidden="1">
      <c r="A33" s="118"/>
      <c r="B33" s="121"/>
      <c r="C33" s="121"/>
      <c r="D33" s="115"/>
      <c r="E33" s="115"/>
      <c r="F33" s="21" t="s">
        <v>114</v>
      </c>
      <c r="G33" s="14">
        <f>SUM(H33:L33)</f>
        <v>0</v>
      </c>
      <c r="H33" s="14">
        <v>0</v>
      </c>
      <c r="I33" s="14">
        <v>0</v>
      </c>
    </row>
    <row r="34" spans="1:9" s="6" customFormat="1" ht="18" customHeight="1" hidden="1">
      <c r="A34" s="118"/>
      <c r="B34" s="121"/>
      <c r="C34" s="121"/>
      <c r="D34" s="115"/>
      <c r="E34" s="115"/>
      <c r="F34" s="21" t="s">
        <v>94</v>
      </c>
      <c r="G34" s="14">
        <f>SUM(H34:L34)</f>
        <v>0</v>
      </c>
      <c r="H34" s="14">
        <v>0</v>
      </c>
      <c r="I34" s="14">
        <v>0</v>
      </c>
    </row>
    <row r="35" spans="1:9" s="6" customFormat="1" ht="16.5" customHeight="1" hidden="1">
      <c r="A35" s="118"/>
      <c r="B35" s="121"/>
      <c r="C35" s="121"/>
      <c r="D35" s="115"/>
      <c r="E35" s="115"/>
      <c r="F35" s="21" t="s">
        <v>118</v>
      </c>
      <c r="G35" s="14">
        <f>SUM(G32:G34)</f>
        <v>0</v>
      </c>
      <c r="H35" s="14">
        <f>SUM(H32:H34)</f>
        <v>0</v>
      </c>
      <c r="I35" s="14">
        <f>SUM(I32:I34)</f>
        <v>0</v>
      </c>
    </row>
    <row r="36" spans="1:9" s="6" customFormat="1" ht="18.75" customHeight="1" hidden="1">
      <c r="A36" s="119"/>
      <c r="B36" s="122"/>
      <c r="C36" s="122"/>
      <c r="D36" s="116"/>
      <c r="E36" s="116"/>
      <c r="F36" s="14" t="s">
        <v>161</v>
      </c>
      <c r="G36" s="14">
        <v>0</v>
      </c>
      <c r="H36" s="14">
        <v>0</v>
      </c>
      <c r="I36" s="14">
        <v>0</v>
      </c>
    </row>
    <row r="37" spans="1:9" s="6" customFormat="1" ht="12" customHeight="1">
      <c r="A37" s="106" t="s">
        <v>150</v>
      </c>
      <c r="B37" s="106"/>
      <c r="C37" s="106"/>
      <c r="D37" s="106"/>
      <c r="E37" s="106"/>
      <c r="F37" s="106"/>
      <c r="G37" s="106"/>
      <c r="H37" s="106"/>
      <c r="I37" s="106"/>
    </row>
    <row r="38" spans="1:9" s="15" customFormat="1" ht="14.25" customHeight="1">
      <c r="A38" s="113">
        <v>6</v>
      </c>
      <c r="B38" s="110" t="s">
        <v>142</v>
      </c>
      <c r="C38" s="110" t="s">
        <v>261</v>
      </c>
      <c r="D38" s="111">
        <v>2016</v>
      </c>
      <c r="E38" s="111">
        <v>2016</v>
      </c>
      <c r="F38" s="21" t="s">
        <v>121</v>
      </c>
      <c r="G38" s="14">
        <v>0</v>
      </c>
      <c r="H38" s="14">
        <v>0</v>
      </c>
      <c r="I38" s="14">
        <v>0</v>
      </c>
    </row>
    <row r="39" spans="1:9" s="15" customFormat="1" ht="12" customHeight="1" hidden="1">
      <c r="A39" s="113"/>
      <c r="B39" s="110"/>
      <c r="C39" s="110"/>
      <c r="D39" s="111"/>
      <c r="E39" s="111"/>
      <c r="F39" s="21" t="s">
        <v>122</v>
      </c>
      <c r="G39" s="14">
        <v>0</v>
      </c>
      <c r="H39" s="14">
        <v>0</v>
      </c>
      <c r="I39" s="14">
        <v>0</v>
      </c>
    </row>
    <row r="40" spans="1:9" s="15" customFormat="1" ht="21" customHeight="1">
      <c r="A40" s="113"/>
      <c r="B40" s="110"/>
      <c r="C40" s="110"/>
      <c r="D40" s="111"/>
      <c r="E40" s="111"/>
      <c r="F40" s="21" t="s">
        <v>114</v>
      </c>
      <c r="G40" s="14">
        <v>30</v>
      </c>
      <c r="H40" s="14">
        <v>30</v>
      </c>
      <c r="I40" s="14">
        <v>0</v>
      </c>
    </row>
    <row r="41" spans="1:9" s="15" customFormat="1" ht="13.5" customHeight="1">
      <c r="A41" s="113"/>
      <c r="B41" s="110"/>
      <c r="C41" s="110"/>
      <c r="D41" s="111"/>
      <c r="E41" s="111"/>
      <c r="F41" s="21" t="s">
        <v>94</v>
      </c>
      <c r="G41" s="14">
        <f>SUM(H41:L41)</f>
        <v>0</v>
      </c>
      <c r="H41" s="14">
        <v>0</v>
      </c>
      <c r="I41" s="14">
        <v>0</v>
      </c>
    </row>
    <row r="42" spans="1:9" s="15" customFormat="1" ht="15" customHeight="1">
      <c r="A42" s="113"/>
      <c r="B42" s="110"/>
      <c r="C42" s="110"/>
      <c r="D42" s="111"/>
      <c r="E42" s="111"/>
      <c r="F42" s="21" t="s">
        <v>118</v>
      </c>
      <c r="G42" s="14">
        <f>SUM(G38:G41)</f>
        <v>30</v>
      </c>
      <c r="H42" s="14">
        <f>SUM(H38:H41)</f>
        <v>30</v>
      </c>
      <c r="I42" s="14">
        <f>SUM(I38:I41)</f>
        <v>0</v>
      </c>
    </row>
    <row r="43" spans="1:9" s="15" customFormat="1" ht="12.75" customHeight="1">
      <c r="A43" s="113"/>
      <c r="B43" s="110"/>
      <c r="C43" s="110"/>
      <c r="D43" s="111"/>
      <c r="E43" s="111"/>
      <c r="F43" s="14" t="s">
        <v>161</v>
      </c>
      <c r="G43" s="14">
        <f>SUM(G42)</f>
        <v>30</v>
      </c>
      <c r="H43" s="14">
        <f>SUM(H42)</f>
        <v>30</v>
      </c>
      <c r="I43" s="14">
        <f>SUM(I42)</f>
        <v>0</v>
      </c>
    </row>
    <row r="44" spans="1:9" s="6" customFormat="1" ht="14.25" customHeight="1">
      <c r="A44" s="106" t="s">
        <v>152</v>
      </c>
      <c r="B44" s="106"/>
      <c r="C44" s="106"/>
      <c r="D44" s="106"/>
      <c r="E44" s="106"/>
      <c r="F44" s="106"/>
      <c r="G44" s="106"/>
      <c r="H44" s="106"/>
      <c r="I44" s="106"/>
    </row>
    <row r="45" spans="1:9" s="16" customFormat="1" ht="19.5" customHeight="1" hidden="1">
      <c r="A45" s="113">
        <v>7</v>
      </c>
      <c r="B45" s="110" t="s">
        <v>142</v>
      </c>
      <c r="C45" s="110" t="s">
        <v>208</v>
      </c>
      <c r="D45" s="111">
        <v>2016</v>
      </c>
      <c r="E45" s="111">
        <v>2016</v>
      </c>
      <c r="F45" s="21" t="s">
        <v>121</v>
      </c>
      <c r="G45" s="14">
        <v>0</v>
      </c>
      <c r="H45" s="14">
        <v>0</v>
      </c>
      <c r="I45" s="14">
        <v>0</v>
      </c>
    </row>
    <row r="46" spans="1:9" s="16" customFormat="1" ht="24" customHeight="1" hidden="1">
      <c r="A46" s="113"/>
      <c r="B46" s="110"/>
      <c r="C46" s="110"/>
      <c r="D46" s="111"/>
      <c r="E46" s="111"/>
      <c r="F46" s="21" t="s">
        <v>114</v>
      </c>
      <c r="G46" s="14">
        <v>0</v>
      </c>
      <c r="H46" s="14">
        <v>0</v>
      </c>
      <c r="I46" s="14">
        <v>0</v>
      </c>
    </row>
    <row r="47" spans="1:9" s="16" customFormat="1" ht="21.75" customHeight="1" hidden="1">
      <c r="A47" s="113"/>
      <c r="B47" s="110"/>
      <c r="C47" s="110"/>
      <c r="D47" s="111"/>
      <c r="E47" s="111"/>
      <c r="F47" s="21" t="s">
        <v>94</v>
      </c>
      <c r="G47" s="14">
        <v>0</v>
      </c>
      <c r="H47" s="14">
        <v>0</v>
      </c>
      <c r="I47" s="14">
        <v>0</v>
      </c>
    </row>
    <row r="48" spans="1:9" s="16" customFormat="1" ht="15.75" customHeight="1" hidden="1">
      <c r="A48" s="113"/>
      <c r="B48" s="110" t="s">
        <v>142</v>
      </c>
      <c r="C48" s="110" t="s">
        <v>144</v>
      </c>
      <c r="D48" s="111">
        <v>2011</v>
      </c>
      <c r="E48" s="111">
        <v>2013</v>
      </c>
      <c r="F48" s="21" t="s">
        <v>118</v>
      </c>
      <c r="G48" s="14">
        <f>SUM(G45:G47)</f>
        <v>0</v>
      </c>
      <c r="H48" s="14">
        <f>SUM(H45:H47)</f>
        <v>0</v>
      </c>
      <c r="I48" s="14">
        <f>SUM(I45:I47)</f>
        <v>0</v>
      </c>
    </row>
    <row r="49" spans="1:9" s="6" customFormat="1" ht="15.75" customHeight="1" hidden="1">
      <c r="A49" s="22"/>
      <c r="B49" s="21"/>
      <c r="C49" s="21"/>
      <c r="D49" s="21"/>
      <c r="E49" s="21"/>
      <c r="F49" s="21" t="s">
        <v>161</v>
      </c>
      <c r="G49" s="14">
        <f>G48</f>
        <v>0</v>
      </c>
      <c r="H49" s="14">
        <f>H48</f>
        <v>0</v>
      </c>
      <c r="I49" s="14">
        <f>I48</f>
        <v>0</v>
      </c>
    </row>
    <row r="50" spans="1:9" s="6" customFormat="1" ht="15" customHeight="1">
      <c r="A50" s="106" t="s">
        <v>92</v>
      </c>
      <c r="B50" s="106"/>
      <c r="C50" s="106"/>
      <c r="D50" s="106"/>
      <c r="E50" s="106"/>
      <c r="F50" s="106"/>
      <c r="G50" s="106"/>
      <c r="H50" s="106"/>
      <c r="I50" s="106"/>
    </row>
    <row r="51" spans="1:9" s="6" customFormat="1" ht="21" customHeight="1" hidden="1">
      <c r="A51" s="152">
        <v>8</v>
      </c>
      <c r="B51" s="152" t="s">
        <v>142</v>
      </c>
      <c r="C51" s="40"/>
      <c r="D51" s="114">
        <v>2016</v>
      </c>
      <c r="E51" s="114">
        <v>2016</v>
      </c>
      <c r="F51" s="21" t="s">
        <v>121</v>
      </c>
      <c r="G51" s="14">
        <v>0</v>
      </c>
      <c r="H51" s="14">
        <v>0</v>
      </c>
      <c r="I51" s="14">
        <v>0</v>
      </c>
    </row>
    <row r="52" spans="1:9" s="6" customFormat="1" ht="21" customHeight="1" hidden="1">
      <c r="A52" s="153"/>
      <c r="B52" s="153"/>
      <c r="C52" s="73"/>
      <c r="D52" s="115"/>
      <c r="E52" s="115"/>
      <c r="F52" s="21" t="s">
        <v>114</v>
      </c>
      <c r="G52" s="14">
        <v>0</v>
      </c>
      <c r="H52" s="14">
        <v>0</v>
      </c>
      <c r="I52" s="14">
        <v>0</v>
      </c>
    </row>
    <row r="53" spans="1:9" s="6" customFormat="1" ht="16.5" customHeight="1" hidden="1">
      <c r="A53" s="153"/>
      <c r="B53" s="153"/>
      <c r="C53" s="73"/>
      <c r="D53" s="115"/>
      <c r="E53" s="115"/>
      <c r="F53" s="21" t="s">
        <v>94</v>
      </c>
      <c r="G53" s="14">
        <v>0</v>
      </c>
      <c r="H53" s="14">
        <v>0</v>
      </c>
      <c r="I53" s="14">
        <v>0</v>
      </c>
    </row>
    <row r="54" spans="1:9" s="6" customFormat="1" ht="27" customHeight="1" hidden="1">
      <c r="A54" s="153"/>
      <c r="B54" s="153"/>
      <c r="C54" s="73"/>
      <c r="D54" s="115"/>
      <c r="E54" s="115"/>
      <c r="F54" s="21" t="s">
        <v>118</v>
      </c>
      <c r="G54" s="14">
        <f>SUM(G51:G53)</f>
        <v>0</v>
      </c>
      <c r="H54" s="14">
        <f>SUM(H51:H53)</f>
        <v>0</v>
      </c>
      <c r="I54" s="14">
        <f>SUM(I51:I53)</f>
        <v>0</v>
      </c>
    </row>
    <row r="55" spans="1:9" s="6" customFormat="1" ht="16.5" customHeight="1" hidden="1">
      <c r="A55" s="117">
        <v>9</v>
      </c>
      <c r="B55" s="120" t="s">
        <v>142</v>
      </c>
      <c r="C55" s="120"/>
      <c r="D55" s="114">
        <v>2016</v>
      </c>
      <c r="E55" s="114">
        <v>2016</v>
      </c>
      <c r="F55" s="21" t="s">
        <v>121</v>
      </c>
      <c r="G55" s="14">
        <v>0</v>
      </c>
      <c r="H55" s="14">
        <v>0</v>
      </c>
      <c r="I55" s="14">
        <v>0</v>
      </c>
    </row>
    <row r="56" spans="1:9" s="6" customFormat="1" ht="16.5" customHeight="1" hidden="1">
      <c r="A56" s="118"/>
      <c r="B56" s="121"/>
      <c r="C56" s="121"/>
      <c r="D56" s="115"/>
      <c r="E56" s="115"/>
      <c r="F56" s="21" t="s">
        <v>114</v>
      </c>
      <c r="G56" s="14">
        <v>0</v>
      </c>
      <c r="H56" s="14">
        <v>0</v>
      </c>
      <c r="I56" s="14">
        <v>0</v>
      </c>
    </row>
    <row r="57" spans="1:9" s="6" customFormat="1" ht="16.5" customHeight="1" hidden="1">
      <c r="A57" s="118"/>
      <c r="B57" s="121"/>
      <c r="C57" s="121"/>
      <c r="D57" s="115"/>
      <c r="E57" s="115"/>
      <c r="F57" s="21" t="s">
        <v>94</v>
      </c>
      <c r="G57" s="14">
        <v>0</v>
      </c>
      <c r="H57" s="14">
        <v>0</v>
      </c>
      <c r="I57" s="14">
        <v>0</v>
      </c>
    </row>
    <row r="58" spans="1:9" s="6" customFormat="1" ht="16.5" customHeight="1" hidden="1">
      <c r="A58" s="119"/>
      <c r="B58" s="122"/>
      <c r="C58" s="122"/>
      <c r="D58" s="116"/>
      <c r="E58" s="116"/>
      <c r="F58" s="14" t="s">
        <v>118</v>
      </c>
      <c r="G58" s="14">
        <f>SUM(G55)</f>
        <v>0</v>
      </c>
      <c r="H58" s="14">
        <f>SUM(H55)</f>
        <v>0</v>
      </c>
      <c r="I58" s="14">
        <f>SUM(I55)</f>
        <v>0</v>
      </c>
    </row>
    <row r="59" spans="1:9" s="6" customFormat="1" ht="18" customHeight="1" hidden="1">
      <c r="A59" s="22"/>
      <c r="B59" s="21"/>
      <c r="C59" s="21"/>
      <c r="D59" s="21"/>
      <c r="E59" s="21"/>
      <c r="F59" s="21" t="s">
        <v>161</v>
      </c>
      <c r="G59" s="14">
        <v>0</v>
      </c>
      <c r="H59" s="14">
        <v>0</v>
      </c>
      <c r="I59" s="14">
        <v>0</v>
      </c>
    </row>
    <row r="60" spans="1:10" s="6" customFormat="1" ht="30">
      <c r="A60" s="25"/>
      <c r="B60" s="25"/>
      <c r="C60" s="25"/>
      <c r="D60" s="25"/>
      <c r="E60" s="25"/>
      <c r="F60" s="30" t="s">
        <v>155</v>
      </c>
      <c r="G60" s="31">
        <f>SUM(G24+G43)</f>
        <v>50</v>
      </c>
      <c r="H60" s="31">
        <f>SUM(H24+H43)</f>
        <v>50</v>
      </c>
      <c r="I60" s="31">
        <f>SUM(I24+I43)</f>
        <v>0</v>
      </c>
      <c r="J60" s="26"/>
    </row>
    <row r="61" spans="1:9" s="6" customFormat="1" ht="14.25">
      <c r="A61" s="27"/>
      <c r="B61" s="27"/>
      <c r="C61" s="27"/>
      <c r="D61" s="27"/>
      <c r="E61" s="27"/>
      <c r="F61" s="27"/>
      <c r="G61" s="28"/>
      <c r="H61" s="28"/>
      <c r="I61" s="28"/>
    </row>
    <row r="62" spans="1:9" s="6" customFormat="1" ht="12.75" customHeight="1">
      <c r="A62" s="27"/>
      <c r="B62" s="27"/>
      <c r="C62" s="27"/>
      <c r="D62" s="27"/>
      <c r="E62" s="27"/>
      <c r="F62" s="27"/>
      <c r="G62" s="27"/>
      <c r="H62" s="27"/>
      <c r="I62" s="27"/>
    </row>
    <row r="63" spans="1:9" s="24" customFormat="1" ht="14.25">
      <c r="A63" s="29"/>
      <c r="B63" s="29"/>
      <c r="C63" s="29"/>
      <c r="D63" s="29"/>
      <c r="E63" s="29"/>
      <c r="F63" s="29"/>
      <c r="G63" s="29"/>
      <c r="H63" s="29"/>
      <c r="I63" s="29"/>
    </row>
    <row r="64" spans="1:9" s="24" customFormat="1" ht="14.25">
      <c r="A64" s="29"/>
      <c r="B64" s="29"/>
      <c r="C64" s="29"/>
      <c r="D64" s="29"/>
      <c r="E64" s="29"/>
      <c r="F64" s="29"/>
      <c r="G64" s="29"/>
      <c r="H64" s="29"/>
      <c r="I64" s="29"/>
    </row>
    <row r="65" spans="1:12" s="6" customFormat="1" ht="14.25">
      <c r="A65" s="27"/>
      <c r="B65" s="27"/>
      <c r="C65" s="27"/>
      <c r="D65" s="29"/>
      <c r="E65" s="29"/>
      <c r="F65" s="29"/>
      <c r="G65" s="29"/>
      <c r="H65" s="29"/>
      <c r="I65" s="29"/>
      <c r="J65" s="24"/>
      <c r="K65" s="24"/>
      <c r="L65" s="24"/>
    </row>
    <row r="66" spans="1:12" s="6" customFormat="1" ht="14.25">
      <c r="A66" s="27"/>
      <c r="B66" s="27"/>
      <c r="C66" s="27"/>
      <c r="D66" s="29"/>
      <c r="E66" s="29"/>
      <c r="F66" s="33"/>
      <c r="G66" s="29"/>
      <c r="H66" s="29"/>
      <c r="I66" s="29"/>
      <c r="J66" s="24"/>
      <c r="K66" s="24"/>
      <c r="L66" s="24"/>
    </row>
    <row r="67" spans="1:12" s="6" customFormat="1" ht="14.25">
      <c r="A67" s="27"/>
      <c r="B67" s="27"/>
      <c r="C67" s="27"/>
      <c r="D67" s="29"/>
      <c r="E67" s="29"/>
      <c r="F67" s="33"/>
      <c r="G67" s="29"/>
      <c r="H67" s="29"/>
      <c r="I67" s="29"/>
      <c r="J67" s="24"/>
      <c r="K67" s="24"/>
      <c r="L67" s="24"/>
    </row>
    <row r="68" spans="1:12" s="6" customFormat="1" ht="14.25">
      <c r="A68" s="27"/>
      <c r="B68" s="27"/>
      <c r="C68" s="27"/>
      <c r="D68" s="29"/>
      <c r="E68" s="29"/>
      <c r="F68" s="33"/>
      <c r="G68" s="29"/>
      <c r="H68" s="29"/>
      <c r="I68" s="29"/>
      <c r="J68" s="24"/>
      <c r="K68" s="24"/>
      <c r="L68" s="24"/>
    </row>
    <row r="69" spans="1:12" s="6" customFormat="1" ht="14.25">
      <c r="A69" s="27"/>
      <c r="B69" s="27"/>
      <c r="C69" s="27"/>
      <c r="D69" s="29"/>
      <c r="E69" s="29"/>
      <c r="F69" s="33"/>
      <c r="G69" s="29"/>
      <c r="H69" s="29"/>
      <c r="I69" s="29"/>
      <c r="J69" s="24"/>
      <c r="K69" s="24"/>
      <c r="L69" s="24"/>
    </row>
    <row r="70" spans="1:12" s="6" customFormat="1" ht="14.25">
      <c r="A70" s="27"/>
      <c r="B70" s="27"/>
      <c r="C70" s="27"/>
      <c r="D70" s="29"/>
      <c r="E70" s="29"/>
      <c r="F70" s="33"/>
      <c r="G70" s="29"/>
      <c r="H70" s="29"/>
      <c r="I70" s="29"/>
      <c r="J70" s="24"/>
      <c r="K70" s="24"/>
      <c r="L70" s="24"/>
    </row>
    <row r="71" spans="1:12" s="6" customFormat="1" ht="14.25">
      <c r="A71" s="27"/>
      <c r="B71" s="27"/>
      <c r="C71" s="27"/>
      <c r="D71" s="29"/>
      <c r="E71" s="29"/>
      <c r="F71" s="33"/>
      <c r="G71" s="29"/>
      <c r="H71" s="29"/>
      <c r="I71" s="29"/>
      <c r="J71" s="24"/>
      <c r="K71" s="24"/>
      <c r="L71" s="24"/>
    </row>
    <row r="72" spans="1:12" s="6" customFormat="1" ht="14.25">
      <c r="A72" s="27"/>
      <c r="B72" s="27"/>
      <c r="C72" s="27"/>
      <c r="D72" s="29"/>
      <c r="E72" s="29"/>
      <c r="F72" s="33"/>
      <c r="G72" s="29"/>
      <c r="H72" s="29"/>
      <c r="I72" s="29"/>
      <c r="J72" s="24"/>
      <c r="K72" s="24"/>
      <c r="L72" s="24"/>
    </row>
    <row r="73" spans="1:12" s="6" customFormat="1" ht="14.25">
      <c r="A73" s="27"/>
      <c r="B73" s="27"/>
      <c r="C73" s="27"/>
      <c r="D73" s="29"/>
      <c r="E73" s="29"/>
      <c r="F73" s="33"/>
      <c r="G73" s="29"/>
      <c r="H73" s="29"/>
      <c r="I73" s="29"/>
      <c r="J73" s="24"/>
      <c r="K73" s="24"/>
      <c r="L73" s="24"/>
    </row>
    <row r="74" spans="1:12" s="6" customFormat="1" ht="14.25">
      <c r="A74" s="27"/>
      <c r="B74" s="27"/>
      <c r="C74" s="27"/>
      <c r="D74" s="29"/>
      <c r="E74" s="29"/>
      <c r="F74" s="33"/>
      <c r="G74" s="29"/>
      <c r="H74" s="29"/>
      <c r="I74" s="29"/>
      <c r="J74" s="24"/>
      <c r="K74" s="24"/>
      <c r="L74" s="24"/>
    </row>
    <row r="75" spans="1:12" s="6" customFormat="1" ht="14.25">
      <c r="A75" s="27"/>
      <c r="B75" s="27"/>
      <c r="C75" s="27"/>
      <c r="D75" s="29"/>
      <c r="E75" s="29"/>
      <c r="F75" s="33"/>
      <c r="G75" s="29"/>
      <c r="H75" s="29"/>
      <c r="I75" s="29"/>
      <c r="J75" s="24"/>
      <c r="K75" s="24"/>
      <c r="L75" s="24"/>
    </row>
    <row r="76" spans="4:12" s="6" customFormat="1" ht="14.25">
      <c r="D76" s="24"/>
      <c r="E76" s="24"/>
      <c r="F76" s="24"/>
      <c r="G76" s="24"/>
      <c r="H76" s="24"/>
      <c r="I76" s="24"/>
      <c r="J76" s="24"/>
      <c r="K76" s="24"/>
      <c r="L76" s="24"/>
    </row>
    <row r="77" spans="4:12" s="6" customFormat="1" ht="14.25">
      <c r="D77" s="24"/>
      <c r="E77" s="24"/>
      <c r="F77" s="24"/>
      <c r="G77" s="24"/>
      <c r="H77" s="24"/>
      <c r="I77" s="24"/>
      <c r="J77" s="24"/>
      <c r="K77" s="24"/>
      <c r="L77" s="24"/>
    </row>
    <row r="78" spans="4:12" s="6" customFormat="1" ht="14.25">
      <c r="D78" s="24"/>
      <c r="E78" s="24"/>
      <c r="F78" s="24"/>
      <c r="G78" s="24"/>
      <c r="H78" s="24"/>
      <c r="I78" s="24"/>
      <c r="J78" s="24"/>
      <c r="K78" s="24"/>
      <c r="L78" s="24"/>
    </row>
    <row r="79" spans="4:12" ht="16.5">
      <c r="D79" s="3"/>
      <c r="E79" s="3"/>
      <c r="F79" s="3"/>
      <c r="G79" s="5"/>
      <c r="H79" s="3"/>
      <c r="I79" s="3"/>
      <c r="J79" s="3"/>
      <c r="K79" s="3"/>
      <c r="L79" s="3"/>
    </row>
    <row r="80" spans="6:7" ht="16.5">
      <c r="F80" s="4"/>
      <c r="G80" s="5"/>
    </row>
    <row r="81" spans="6:7" ht="16.5">
      <c r="F81" s="4"/>
      <c r="G81" s="5"/>
    </row>
    <row r="82" spans="6:7" ht="16.5">
      <c r="F82" s="4"/>
      <c r="G82" s="5"/>
    </row>
    <row r="83" spans="6:7" ht="16.5">
      <c r="F83" s="4"/>
      <c r="G83" s="5"/>
    </row>
    <row r="84" spans="6:7" ht="16.5">
      <c r="F84" s="4"/>
      <c r="G84" s="5"/>
    </row>
    <row r="85" spans="6:7" ht="16.5">
      <c r="F85" s="4"/>
      <c r="G85" s="5"/>
    </row>
    <row r="86" spans="6:7" ht="16.5">
      <c r="F86" s="4"/>
      <c r="G86" s="5"/>
    </row>
    <row r="87" spans="6:7" ht="16.5">
      <c r="F87" s="4"/>
      <c r="G87" s="5"/>
    </row>
    <row r="88" spans="6:7" ht="16.5">
      <c r="F88" s="4"/>
      <c r="G88" s="5"/>
    </row>
    <row r="89" spans="6:7" ht="16.5">
      <c r="F89" s="4"/>
      <c r="G89" s="5"/>
    </row>
  </sheetData>
  <sheetProtection/>
  <mergeCells count="60">
    <mergeCell ref="G6:G9"/>
    <mergeCell ref="I7:I9"/>
    <mergeCell ref="H7:H9"/>
    <mergeCell ref="F6:F9"/>
    <mergeCell ref="H6:I6"/>
    <mergeCell ref="D16:D19"/>
    <mergeCell ref="E16:E19"/>
    <mergeCell ref="A11:I11"/>
    <mergeCell ref="A16:A19"/>
    <mergeCell ref="A12:A15"/>
    <mergeCell ref="B12:B15"/>
    <mergeCell ref="C12:C15"/>
    <mergeCell ref="B16:B19"/>
    <mergeCell ref="C16:C19"/>
    <mergeCell ref="D12:D15"/>
    <mergeCell ref="E12:E15"/>
    <mergeCell ref="B20:B23"/>
    <mergeCell ref="C20:C23"/>
    <mergeCell ref="D20:D23"/>
    <mergeCell ref="E20:E23"/>
    <mergeCell ref="A2:I4"/>
    <mergeCell ref="A5:IV5"/>
    <mergeCell ref="A6:A9"/>
    <mergeCell ref="B6:B9"/>
    <mergeCell ref="C6:C9"/>
    <mergeCell ref="D6:E8"/>
    <mergeCell ref="A25:I25"/>
    <mergeCell ref="E38:E43"/>
    <mergeCell ref="A37:I37"/>
    <mergeCell ref="D32:D36"/>
    <mergeCell ref="E32:E36"/>
    <mergeCell ref="A38:A43"/>
    <mergeCell ref="B38:B43"/>
    <mergeCell ref="C38:C43"/>
    <mergeCell ref="C32:C36"/>
    <mergeCell ref="A26:A29"/>
    <mergeCell ref="A44:I44"/>
    <mergeCell ref="D26:D29"/>
    <mergeCell ref="E26:E29"/>
    <mergeCell ref="B26:B29"/>
    <mergeCell ref="C26:C29"/>
    <mergeCell ref="A31:I31"/>
    <mergeCell ref="D38:D43"/>
    <mergeCell ref="A32:A36"/>
    <mergeCell ref="B32:B36"/>
    <mergeCell ref="A45:A48"/>
    <mergeCell ref="B45:B48"/>
    <mergeCell ref="E51:E54"/>
    <mergeCell ref="C45:C48"/>
    <mergeCell ref="D45:D48"/>
    <mergeCell ref="E45:E48"/>
    <mergeCell ref="B51:B54"/>
    <mergeCell ref="E55:E58"/>
    <mergeCell ref="B55:B58"/>
    <mergeCell ref="A55:A58"/>
    <mergeCell ref="C55:C58"/>
    <mergeCell ref="D55:D58"/>
    <mergeCell ref="A50:I50"/>
    <mergeCell ref="D51:D54"/>
    <mergeCell ref="A51:A54"/>
  </mergeCells>
  <printOptions/>
  <pageMargins left="0.75" right="0.75" top="0.09" bottom="0.12" header="0.15" footer="0.14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88"/>
  <sheetViews>
    <sheetView view="pageBreakPreview" zoomScaleSheetLayoutView="100" zoomScalePageLayoutView="0" workbookViewId="0" topLeftCell="A1">
      <selection activeCell="H61" sqref="H61"/>
    </sheetView>
  </sheetViews>
  <sheetFormatPr defaultColWidth="9.00390625" defaultRowHeight="12.75"/>
  <cols>
    <col min="1" max="1" width="4.875" style="1" customWidth="1"/>
    <col min="2" max="2" width="25.875" style="1" customWidth="1"/>
    <col min="3" max="3" width="49.375" style="1" customWidth="1"/>
    <col min="4" max="4" width="7.00390625" style="1" customWidth="1"/>
    <col min="5" max="5" width="7.125" style="1" customWidth="1"/>
    <col min="6" max="7" width="11.25390625" style="1" customWidth="1"/>
    <col min="8" max="8" width="9.375" style="1" customWidth="1"/>
    <col min="9" max="9" width="12.125" style="1" customWidth="1"/>
    <col min="10" max="16384" width="9.125" style="1" customWidth="1"/>
  </cols>
  <sheetData>
    <row r="2" spans="1:9" s="6" customFormat="1" ht="18.75" customHeight="1">
      <c r="A2" s="124" t="s">
        <v>0</v>
      </c>
      <c r="B2" s="125"/>
      <c r="C2" s="125"/>
      <c r="D2" s="125"/>
      <c r="E2" s="125"/>
      <c r="F2" s="125"/>
      <c r="G2" s="125"/>
      <c r="H2" s="125"/>
      <c r="I2" s="125"/>
    </row>
    <row r="3" spans="1:9" s="6" customFormat="1" ht="14.25" customHeight="1">
      <c r="A3" s="125"/>
      <c r="B3" s="125"/>
      <c r="C3" s="125"/>
      <c r="D3" s="125"/>
      <c r="E3" s="125"/>
      <c r="F3" s="125"/>
      <c r="G3" s="125"/>
      <c r="H3" s="125"/>
      <c r="I3" s="125"/>
    </row>
    <row r="4" spans="1:9" s="6" customFormat="1" ht="12" customHeight="1">
      <c r="A4" s="125"/>
      <c r="B4" s="125"/>
      <c r="C4" s="125"/>
      <c r="D4" s="125"/>
      <c r="E4" s="125"/>
      <c r="F4" s="125"/>
      <c r="G4" s="125"/>
      <c r="H4" s="125"/>
      <c r="I4" s="125"/>
    </row>
    <row r="5" s="126" customFormat="1" ht="13.5" customHeight="1"/>
    <row r="6" spans="1:9" s="6" customFormat="1" ht="24" customHeight="1">
      <c r="A6" s="144" t="s">
        <v>127</v>
      </c>
      <c r="B6" s="130" t="s">
        <v>116</v>
      </c>
      <c r="C6" s="130" t="s">
        <v>117</v>
      </c>
      <c r="D6" s="130" t="s">
        <v>115</v>
      </c>
      <c r="E6" s="130"/>
      <c r="F6" s="130" t="s">
        <v>126</v>
      </c>
      <c r="G6" s="130" t="s">
        <v>128</v>
      </c>
      <c r="H6" s="130"/>
      <c r="I6" s="130"/>
    </row>
    <row r="7" spans="1:9" s="6" customFormat="1" ht="15" customHeight="1">
      <c r="A7" s="145"/>
      <c r="B7" s="130"/>
      <c r="C7" s="130"/>
      <c r="D7" s="130"/>
      <c r="E7" s="130"/>
      <c r="F7" s="130"/>
      <c r="G7" s="130"/>
      <c r="H7" s="130" t="s">
        <v>2</v>
      </c>
      <c r="I7" s="130" t="s">
        <v>111</v>
      </c>
    </row>
    <row r="8" spans="1:9" s="6" customFormat="1" ht="28.5" customHeight="1">
      <c r="A8" s="145"/>
      <c r="B8" s="130"/>
      <c r="C8" s="130"/>
      <c r="D8" s="130"/>
      <c r="E8" s="130"/>
      <c r="F8" s="130"/>
      <c r="G8" s="130"/>
      <c r="H8" s="130"/>
      <c r="I8" s="130"/>
    </row>
    <row r="9" spans="1:9" s="6" customFormat="1" ht="45.75" customHeight="1">
      <c r="A9" s="145"/>
      <c r="B9" s="130"/>
      <c r="C9" s="130"/>
      <c r="D9" s="9" t="s">
        <v>119</v>
      </c>
      <c r="E9" s="7" t="s">
        <v>120</v>
      </c>
      <c r="F9" s="130"/>
      <c r="G9" s="130"/>
      <c r="H9" s="130"/>
      <c r="I9" s="130"/>
    </row>
    <row r="10" spans="1:9" s="6" customFormat="1" ht="15">
      <c r="A10" s="8">
        <v>1</v>
      </c>
      <c r="B10" s="7">
        <v>3</v>
      </c>
      <c r="C10" s="7">
        <v>4</v>
      </c>
      <c r="D10" s="7">
        <v>7</v>
      </c>
      <c r="E10" s="7">
        <v>8</v>
      </c>
      <c r="F10" s="7">
        <v>9</v>
      </c>
      <c r="G10" s="7">
        <v>10</v>
      </c>
      <c r="H10" s="7">
        <v>13</v>
      </c>
      <c r="I10" s="7">
        <v>14</v>
      </c>
    </row>
    <row r="11" spans="1:9" s="6" customFormat="1" ht="10.5" customHeight="1">
      <c r="A11" s="106" t="s">
        <v>96</v>
      </c>
      <c r="B11" s="106"/>
      <c r="C11" s="106"/>
      <c r="D11" s="106"/>
      <c r="E11" s="106"/>
      <c r="F11" s="106"/>
      <c r="G11" s="106"/>
      <c r="H11" s="106"/>
      <c r="I11" s="106"/>
    </row>
    <row r="12" spans="1:9" s="6" customFormat="1" ht="14.25" hidden="1">
      <c r="A12" s="164">
        <v>1</v>
      </c>
      <c r="B12" s="120" t="s">
        <v>143</v>
      </c>
      <c r="C12" s="120"/>
      <c r="D12" s="114">
        <v>2016</v>
      </c>
      <c r="E12" s="114">
        <v>2016</v>
      </c>
      <c r="F12" s="14" t="s">
        <v>121</v>
      </c>
      <c r="G12" s="14">
        <v>0</v>
      </c>
      <c r="H12" s="14">
        <v>0</v>
      </c>
      <c r="I12" s="14">
        <v>0</v>
      </c>
    </row>
    <row r="13" spans="1:9" s="6" customFormat="1" ht="18.75" customHeight="1" hidden="1">
      <c r="A13" s="165"/>
      <c r="B13" s="121"/>
      <c r="C13" s="121"/>
      <c r="D13" s="115"/>
      <c r="E13" s="115"/>
      <c r="F13" s="14" t="s">
        <v>114</v>
      </c>
      <c r="G13" s="14">
        <v>0</v>
      </c>
      <c r="H13" s="14">
        <v>0</v>
      </c>
      <c r="I13" s="14">
        <v>0</v>
      </c>
    </row>
    <row r="14" spans="1:9" s="6" customFormat="1" ht="15.75" customHeight="1" hidden="1">
      <c r="A14" s="165"/>
      <c r="B14" s="121"/>
      <c r="C14" s="121"/>
      <c r="D14" s="115"/>
      <c r="E14" s="115"/>
      <c r="F14" s="14" t="s">
        <v>94</v>
      </c>
      <c r="G14" s="14">
        <v>0</v>
      </c>
      <c r="H14" s="14">
        <v>0</v>
      </c>
      <c r="I14" s="14">
        <v>0</v>
      </c>
    </row>
    <row r="15" spans="1:9" s="6" customFormat="1" ht="14.25" hidden="1">
      <c r="A15" s="166"/>
      <c r="B15" s="122"/>
      <c r="C15" s="122"/>
      <c r="D15" s="116"/>
      <c r="E15" s="116"/>
      <c r="F15" s="14" t="s">
        <v>118</v>
      </c>
      <c r="G15" s="14">
        <f>SUM(G12:G14)</f>
        <v>0</v>
      </c>
      <c r="H15" s="14">
        <f>SUM(H12:H14)</f>
        <v>0</v>
      </c>
      <c r="I15" s="14">
        <f>SUM(I12:I14)</f>
        <v>0</v>
      </c>
    </row>
    <row r="16" spans="1:9" s="6" customFormat="1" ht="14.25" hidden="1">
      <c r="A16" s="164">
        <v>2</v>
      </c>
      <c r="B16" s="167" t="s">
        <v>143</v>
      </c>
      <c r="C16" s="167"/>
      <c r="D16" s="161">
        <v>2016</v>
      </c>
      <c r="E16" s="161">
        <v>2016</v>
      </c>
      <c r="F16" s="14" t="s">
        <v>121</v>
      </c>
      <c r="G16" s="14">
        <v>0</v>
      </c>
      <c r="H16" s="14">
        <v>0</v>
      </c>
      <c r="I16" s="14">
        <v>0</v>
      </c>
    </row>
    <row r="17" spans="1:9" s="6" customFormat="1" ht="14.25" hidden="1">
      <c r="A17" s="165"/>
      <c r="B17" s="168"/>
      <c r="C17" s="168"/>
      <c r="D17" s="162"/>
      <c r="E17" s="162"/>
      <c r="F17" s="14" t="s">
        <v>114</v>
      </c>
      <c r="G17" s="14">
        <v>0</v>
      </c>
      <c r="H17" s="14">
        <v>0</v>
      </c>
      <c r="I17" s="14">
        <v>0</v>
      </c>
    </row>
    <row r="18" spans="1:9" s="6" customFormat="1" ht="14.25" hidden="1">
      <c r="A18" s="165"/>
      <c r="B18" s="168"/>
      <c r="C18" s="168"/>
      <c r="D18" s="162"/>
      <c r="E18" s="162"/>
      <c r="F18" s="14" t="s">
        <v>94</v>
      </c>
      <c r="G18" s="14">
        <v>0</v>
      </c>
      <c r="H18" s="14">
        <v>0</v>
      </c>
      <c r="I18" s="14">
        <v>0</v>
      </c>
    </row>
    <row r="19" spans="1:9" s="6" customFormat="1" ht="14.25" hidden="1">
      <c r="A19" s="166"/>
      <c r="B19" s="169"/>
      <c r="C19" s="169"/>
      <c r="D19" s="163"/>
      <c r="E19" s="163"/>
      <c r="F19" s="44" t="s">
        <v>93</v>
      </c>
      <c r="G19" s="76">
        <v>0</v>
      </c>
      <c r="H19" s="76">
        <v>0</v>
      </c>
      <c r="I19" s="76">
        <v>0</v>
      </c>
    </row>
    <row r="20" spans="1:9" s="6" customFormat="1" ht="14.25" hidden="1">
      <c r="A20" s="47"/>
      <c r="B20" s="48"/>
      <c r="C20" s="48"/>
      <c r="D20" s="46"/>
      <c r="E20" s="46"/>
      <c r="F20" s="44" t="s">
        <v>161</v>
      </c>
      <c r="G20" s="58">
        <v>0</v>
      </c>
      <c r="H20" s="58">
        <v>0</v>
      </c>
      <c r="I20" s="58">
        <v>0</v>
      </c>
    </row>
    <row r="21" spans="1:9" s="6" customFormat="1" ht="15">
      <c r="A21" s="106" t="s">
        <v>153</v>
      </c>
      <c r="B21" s="106"/>
      <c r="C21" s="106"/>
      <c r="D21" s="106"/>
      <c r="E21" s="106"/>
      <c r="F21" s="106"/>
      <c r="G21" s="106"/>
      <c r="H21" s="106"/>
      <c r="I21" s="106"/>
    </row>
    <row r="22" spans="1:9" s="6" customFormat="1" ht="14.25">
      <c r="A22" s="164">
        <v>3</v>
      </c>
      <c r="B22" s="167" t="s">
        <v>143</v>
      </c>
      <c r="C22" s="158" t="s">
        <v>73</v>
      </c>
      <c r="D22" s="161">
        <v>2016</v>
      </c>
      <c r="E22" s="161">
        <v>2016</v>
      </c>
      <c r="F22" s="14" t="s">
        <v>121</v>
      </c>
      <c r="G22" s="14">
        <v>0</v>
      </c>
      <c r="H22" s="14">
        <v>0</v>
      </c>
      <c r="I22" s="14">
        <v>0</v>
      </c>
    </row>
    <row r="23" spans="1:9" s="6" customFormat="1" ht="14.25">
      <c r="A23" s="165"/>
      <c r="B23" s="168"/>
      <c r="C23" s="159"/>
      <c r="D23" s="162"/>
      <c r="E23" s="162"/>
      <c r="F23" s="14" t="s">
        <v>114</v>
      </c>
      <c r="G23" s="14">
        <v>3.5</v>
      </c>
      <c r="H23" s="14">
        <v>3.5</v>
      </c>
      <c r="I23" s="14">
        <v>0</v>
      </c>
    </row>
    <row r="24" spans="1:9" s="6" customFormat="1" ht="14.25">
      <c r="A24" s="165"/>
      <c r="B24" s="168"/>
      <c r="C24" s="159"/>
      <c r="D24" s="162"/>
      <c r="E24" s="162"/>
      <c r="F24" s="14" t="s">
        <v>94</v>
      </c>
      <c r="G24" s="14">
        <v>0</v>
      </c>
      <c r="H24" s="14">
        <v>0</v>
      </c>
      <c r="I24" s="14">
        <v>0</v>
      </c>
    </row>
    <row r="25" spans="1:9" s="6" customFormat="1" ht="14.25">
      <c r="A25" s="166"/>
      <c r="B25" s="169"/>
      <c r="C25" s="160"/>
      <c r="D25" s="163"/>
      <c r="E25" s="163"/>
      <c r="F25" s="44" t="s">
        <v>93</v>
      </c>
      <c r="G25" s="58">
        <f>SUM(G22:G24)</f>
        <v>3.5</v>
      </c>
      <c r="H25" s="58">
        <f>SUM(H22:H24)</f>
        <v>3.5</v>
      </c>
      <c r="I25" s="58">
        <f>SUM(I22:I24)</f>
        <v>0</v>
      </c>
    </row>
    <row r="26" spans="1:9" s="6" customFormat="1" ht="0" customHeight="1" hidden="1">
      <c r="A26" s="164">
        <v>4</v>
      </c>
      <c r="B26" s="120" t="s">
        <v>143</v>
      </c>
      <c r="C26" s="120"/>
      <c r="D26" s="111">
        <v>2016</v>
      </c>
      <c r="E26" s="111">
        <v>2016</v>
      </c>
      <c r="F26" s="21" t="s">
        <v>121</v>
      </c>
      <c r="G26" s="14">
        <f>SUM(H26:L26)</f>
        <v>0</v>
      </c>
      <c r="H26" s="14">
        <v>0</v>
      </c>
      <c r="I26" s="14">
        <v>0</v>
      </c>
    </row>
    <row r="27" spans="1:9" s="6" customFormat="1" ht="18" customHeight="1" hidden="1">
      <c r="A27" s="165"/>
      <c r="B27" s="121"/>
      <c r="C27" s="121"/>
      <c r="D27" s="111"/>
      <c r="E27" s="111"/>
      <c r="F27" s="21" t="s">
        <v>114</v>
      </c>
      <c r="G27" s="14">
        <f>SUM(H27:L27)</f>
        <v>0</v>
      </c>
      <c r="H27" s="14">
        <v>0</v>
      </c>
      <c r="I27" s="14">
        <v>0</v>
      </c>
    </row>
    <row r="28" spans="1:9" s="6" customFormat="1" ht="18.75" customHeight="1" hidden="1">
      <c r="A28" s="165"/>
      <c r="B28" s="121"/>
      <c r="C28" s="121"/>
      <c r="D28" s="111"/>
      <c r="E28" s="111"/>
      <c r="F28" s="21" t="s">
        <v>94</v>
      </c>
      <c r="G28" s="14">
        <f>SUM(H28:L28)</f>
        <v>0</v>
      </c>
      <c r="H28" s="14">
        <v>0</v>
      </c>
      <c r="I28" s="14">
        <v>0</v>
      </c>
    </row>
    <row r="29" spans="1:9" s="6" customFormat="1" ht="14.25" hidden="1">
      <c r="A29" s="166"/>
      <c r="B29" s="122"/>
      <c r="C29" s="122"/>
      <c r="D29" s="111"/>
      <c r="E29" s="111"/>
      <c r="F29" s="21" t="s">
        <v>118</v>
      </c>
      <c r="G29" s="14">
        <f>SUM(G26:G28)</f>
        <v>0</v>
      </c>
      <c r="H29" s="14">
        <f>SUM(H26:H28)</f>
        <v>0</v>
      </c>
      <c r="I29" s="14">
        <f>SUM(I26:I28)</f>
        <v>0</v>
      </c>
    </row>
    <row r="30" spans="1:9" s="6" customFormat="1" ht="14.25" hidden="1">
      <c r="A30" s="56"/>
      <c r="B30" s="48"/>
      <c r="C30" s="48"/>
      <c r="D30" s="46"/>
      <c r="E30" s="46"/>
      <c r="F30" s="44" t="s">
        <v>161</v>
      </c>
      <c r="G30" s="58">
        <f>G25+G29</f>
        <v>3.5</v>
      </c>
      <c r="H30" s="58">
        <f>H25+H29</f>
        <v>3.5</v>
      </c>
      <c r="I30" s="58">
        <f>I25+I29</f>
        <v>0</v>
      </c>
    </row>
    <row r="31" spans="1:9" s="6" customFormat="1" ht="12" customHeight="1">
      <c r="A31" s="106" t="s">
        <v>148</v>
      </c>
      <c r="B31" s="106"/>
      <c r="C31" s="106"/>
      <c r="D31" s="106"/>
      <c r="E31" s="106"/>
      <c r="F31" s="106"/>
      <c r="G31" s="106"/>
      <c r="H31" s="106"/>
      <c r="I31" s="106"/>
    </row>
    <row r="32" spans="1:9" s="6" customFormat="1" ht="0.75" customHeight="1" hidden="1">
      <c r="A32" s="164">
        <v>5</v>
      </c>
      <c r="B32" s="167" t="s">
        <v>143</v>
      </c>
      <c r="C32" s="167"/>
      <c r="D32" s="161">
        <v>2016</v>
      </c>
      <c r="E32" s="161">
        <v>2016</v>
      </c>
      <c r="F32" s="14" t="s">
        <v>121</v>
      </c>
      <c r="G32" s="14">
        <v>0</v>
      </c>
      <c r="H32" s="14">
        <v>0</v>
      </c>
      <c r="I32" s="14">
        <v>0</v>
      </c>
    </row>
    <row r="33" spans="1:9" s="6" customFormat="1" ht="14.25" hidden="1">
      <c r="A33" s="165"/>
      <c r="B33" s="168"/>
      <c r="C33" s="168"/>
      <c r="D33" s="162"/>
      <c r="E33" s="162"/>
      <c r="F33" s="14" t="s">
        <v>114</v>
      </c>
      <c r="G33" s="14">
        <v>0</v>
      </c>
      <c r="H33" s="14">
        <v>0</v>
      </c>
      <c r="I33" s="14">
        <v>0</v>
      </c>
    </row>
    <row r="34" spans="1:9" s="6" customFormat="1" ht="14.25" hidden="1">
      <c r="A34" s="165"/>
      <c r="B34" s="168"/>
      <c r="C34" s="168"/>
      <c r="D34" s="162"/>
      <c r="E34" s="162"/>
      <c r="F34" s="14" t="s">
        <v>94</v>
      </c>
      <c r="G34" s="14">
        <v>0</v>
      </c>
      <c r="H34" s="14">
        <v>0</v>
      </c>
      <c r="I34" s="14">
        <v>0</v>
      </c>
    </row>
    <row r="35" spans="1:9" s="6" customFormat="1" ht="14.25" hidden="1">
      <c r="A35" s="166"/>
      <c r="B35" s="169"/>
      <c r="C35" s="169"/>
      <c r="D35" s="163"/>
      <c r="E35" s="163"/>
      <c r="F35" s="44" t="s">
        <v>93</v>
      </c>
      <c r="G35" s="44">
        <v>0</v>
      </c>
      <c r="H35" s="44">
        <f>SUM(H32)</f>
        <v>0</v>
      </c>
      <c r="I35" s="44">
        <v>0</v>
      </c>
    </row>
    <row r="36" spans="1:9" s="6" customFormat="1" ht="14.25" hidden="1">
      <c r="A36" s="164">
        <v>6</v>
      </c>
      <c r="B36" s="120" t="s">
        <v>143</v>
      </c>
      <c r="C36" s="120"/>
      <c r="D36" s="111">
        <v>2016</v>
      </c>
      <c r="E36" s="111">
        <v>2016</v>
      </c>
      <c r="F36" s="21" t="s">
        <v>121</v>
      </c>
      <c r="G36" s="14">
        <f>SUM(H36:L36)</f>
        <v>0</v>
      </c>
      <c r="H36" s="14">
        <v>0</v>
      </c>
      <c r="I36" s="14">
        <v>0</v>
      </c>
    </row>
    <row r="37" spans="1:9" s="6" customFormat="1" ht="18" customHeight="1" hidden="1">
      <c r="A37" s="165"/>
      <c r="B37" s="121"/>
      <c r="C37" s="121"/>
      <c r="D37" s="111"/>
      <c r="E37" s="111"/>
      <c r="F37" s="21" t="s">
        <v>114</v>
      </c>
      <c r="G37" s="14">
        <f>SUM(H37:L37)</f>
        <v>0</v>
      </c>
      <c r="H37" s="14">
        <v>0</v>
      </c>
      <c r="I37" s="14">
        <v>0</v>
      </c>
    </row>
    <row r="38" spans="1:9" s="6" customFormat="1" ht="18.75" customHeight="1" hidden="1">
      <c r="A38" s="165"/>
      <c r="B38" s="121"/>
      <c r="C38" s="121"/>
      <c r="D38" s="111"/>
      <c r="E38" s="111"/>
      <c r="F38" s="21" t="s">
        <v>94</v>
      </c>
      <c r="G38" s="14">
        <f>SUM(H38:L38)</f>
        <v>0</v>
      </c>
      <c r="H38" s="14">
        <v>0</v>
      </c>
      <c r="I38" s="14">
        <v>0</v>
      </c>
    </row>
    <row r="39" spans="1:9" s="6" customFormat="1" ht="14.25" hidden="1">
      <c r="A39" s="166"/>
      <c r="B39" s="122"/>
      <c r="C39" s="122"/>
      <c r="D39" s="111"/>
      <c r="E39" s="111"/>
      <c r="F39" s="21" t="s">
        <v>118</v>
      </c>
      <c r="G39" s="14">
        <f>SUM(G36:G38)</f>
        <v>0</v>
      </c>
      <c r="H39" s="14">
        <f>SUM(H36:H38)</f>
        <v>0</v>
      </c>
      <c r="I39" s="14">
        <f>SUM(I36:I38)</f>
        <v>0</v>
      </c>
    </row>
    <row r="40" spans="1:9" s="6" customFormat="1" ht="18.75" customHeight="1" hidden="1">
      <c r="A40" s="56"/>
      <c r="B40" s="48"/>
      <c r="C40" s="48"/>
      <c r="D40" s="46"/>
      <c r="E40" s="46"/>
      <c r="F40" s="44" t="s">
        <v>161</v>
      </c>
      <c r="G40" s="58">
        <f>G35+G39</f>
        <v>0</v>
      </c>
      <c r="H40" s="58">
        <f>H35+H39</f>
        <v>0</v>
      </c>
      <c r="I40" s="58">
        <f>I35+I39</f>
        <v>0</v>
      </c>
    </row>
    <row r="41" spans="1:9" s="6" customFormat="1" ht="16.5" customHeight="1">
      <c r="A41" s="106" t="s">
        <v>150</v>
      </c>
      <c r="B41" s="106"/>
      <c r="C41" s="106"/>
      <c r="D41" s="106"/>
      <c r="E41" s="106"/>
      <c r="F41" s="106"/>
      <c r="G41" s="106"/>
      <c r="H41" s="106"/>
      <c r="I41" s="106"/>
    </row>
    <row r="42" spans="1:9" s="15" customFormat="1" ht="0" customHeight="1" hidden="1">
      <c r="A42" s="113">
        <v>7</v>
      </c>
      <c r="B42" s="110" t="s">
        <v>143</v>
      </c>
      <c r="C42" s="110" t="s">
        <v>203</v>
      </c>
      <c r="D42" s="111">
        <v>2016</v>
      </c>
      <c r="E42" s="111">
        <v>2016</v>
      </c>
      <c r="F42" s="21" t="s">
        <v>121</v>
      </c>
      <c r="G42" s="14">
        <v>0</v>
      </c>
      <c r="H42" s="14">
        <v>0</v>
      </c>
      <c r="I42" s="14">
        <v>0</v>
      </c>
    </row>
    <row r="43" spans="1:9" s="15" customFormat="1" ht="18" customHeight="1" hidden="1">
      <c r="A43" s="113"/>
      <c r="B43" s="110"/>
      <c r="C43" s="110"/>
      <c r="D43" s="111"/>
      <c r="E43" s="111"/>
      <c r="F43" s="21" t="s">
        <v>114</v>
      </c>
      <c r="G43" s="14">
        <v>0</v>
      </c>
      <c r="H43" s="14">
        <v>0</v>
      </c>
      <c r="I43" s="14">
        <v>0</v>
      </c>
    </row>
    <row r="44" spans="1:9" s="15" customFormat="1" ht="18" customHeight="1" hidden="1">
      <c r="A44" s="113"/>
      <c r="B44" s="110"/>
      <c r="C44" s="110"/>
      <c r="D44" s="111"/>
      <c r="E44" s="111"/>
      <c r="F44" s="21" t="s">
        <v>94</v>
      </c>
      <c r="G44" s="14">
        <v>0</v>
      </c>
      <c r="H44" s="14">
        <v>0</v>
      </c>
      <c r="I44" s="14">
        <v>0</v>
      </c>
    </row>
    <row r="45" spans="1:9" s="15" customFormat="1" ht="15.75" customHeight="1" hidden="1">
      <c r="A45" s="113"/>
      <c r="B45" s="110"/>
      <c r="C45" s="110"/>
      <c r="D45" s="111"/>
      <c r="E45" s="111"/>
      <c r="F45" s="21" t="s">
        <v>118</v>
      </c>
      <c r="G45" s="14">
        <f>SUM(G42:G45)</f>
        <v>0</v>
      </c>
      <c r="H45" s="14">
        <f>SUM(H42:H45)</f>
        <v>0</v>
      </c>
      <c r="I45" s="14">
        <f>SUM(I42:I45)</f>
        <v>0</v>
      </c>
    </row>
    <row r="46" spans="1:9" s="6" customFormat="1" ht="21" customHeight="1" hidden="1">
      <c r="A46" s="22"/>
      <c r="B46" s="21"/>
      <c r="C46" s="21"/>
      <c r="D46" s="21"/>
      <c r="E46" s="21"/>
      <c r="F46" s="21" t="s">
        <v>161</v>
      </c>
      <c r="G46" s="14">
        <f>G45+#REF!</f>
        <v>0</v>
      </c>
      <c r="H46" s="14">
        <f>H45+#REF!</f>
        <v>0</v>
      </c>
      <c r="I46" s="14">
        <f>I45+#REF!</f>
        <v>0</v>
      </c>
    </row>
    <row r="47" spans="1:9" s="6" customFormat="1" ht="12.75" customHeight="1">
      <c r="A47" s="106" t="s">
        <v>152</v>
      </c>
      <c r="B47" s="106"/>
      <c r="C47" s="106"/>
      <c r="D47" s="106"/>
      <c r="E47" s="106"/>
      <c r="F47" s="106"/>
      <c r="G47" s="106"/>
      <c r="H47" s="106"/>
      <c r="I47" s="106"/>
    </row>
    <row r="48" spans="1:9" s="15" customFormat="1" ht="22.5" customHeight="1">
      <c r="A48" s="113">
        <v>8</v>
      </c>
      <c r="B48" s="110" t="s">
        <v>143</v>
      </c>
      <c r="C48" s="110" t="s">
        <v>209</v>
      </c>
      <c r="D48" s="111">
        <v>2016</v>
      </c>
      <c r="E48" s="111">
        <v>2016</v>
      </c>
      <c r="F48" s="21" t="s">
        <v>121</v>
      </c>
      <c r="G48" s="14">
        <v>0</v>
      </c>
      <c r="H48" s="14">
        <v>0</v>
      </c>
      <c r="I48" s="14">
        <v>0</v>
      </c>
    </row>
    <row r="49" spans="1:9" s="15" customFormat="1" ht="18.75" customHeight="1">
      <c r="A49" s="113"/>
      <c r="B49" s="110"/>
      <c r="C49" s="110"/>
      <c r="D49" s="111"/>
      <c r="E49" s="111"/>
      <c r="F49" s="21" t="s">
        <v>114</v>
      </c>
      <c r="G49" s="14">
        <v>50</v>
      </c>
      <c r="H49" s="14">
        <v>50</v>
      </c>
      <c r="I49" s="14">
        <v>0</v>
      </c>
    </row>
    <row r="50" spans="1:9" s="15" customFormat="1" ht="18.75" customHeight="1">
      <c r="A50" s="113"/>
      <c r="B50" s="110"/>
      <c r="C50" s="110"/>
      <c r="D50" s="111"/>
      <c r="E50" s="111"/>
      <c r="F50" s="21" t="s">
        <v>94</v>
      </c>
      <c r="G50" s="14">
        <v>0</v>
      </c>
      <c r="H50" s="14">
        <v>0</v>
      </c>
      <c r="I50" s="14">
        <v>0</v>
      </c>
    </row>
    <row r="51" spans="1:9" s="15" customFormat="1" ht="22.5" customHeight="1">
      <c r="A51" s="113"/>
      <c r="B51" s="110" t="s">
        <v>143</v>
      </c>
      <c r="C51" s="110" t="s">
        <v>144</v>
      </c>
      <c r="D51" s="111">
        <v>2011</v>
      </c>
      <c r="E51" s="111">
        <v>2015</v>
      </c>
      <c r="F51" s="21" t="s">
        <v>118</v>
      </c>
      <c r="G51" s="14">
        <f>SUM(G48:G50)</f>
        <v>50</v>
      </c>
      <c r="H51" s="14">
        <f>SUM(H48:H50)</f>
        <v>50</v>
      </c>
      <c r="I51" s="14">
        <f>SUM(I48:I50)</f>
        <v>0</v>
      </c>
    </row>
    <row r="52" spans="1:9" s="6" customFormat="1" ht="18.75" customHeight="1">
      <c r="A52" s="22"/>
      <c r="B52" s="21"/>
      <c r="C52" s="21"/>
      <c r="D52" s="21"/>
      <c r="E52" s="21"/>
      <c r="F52" s="21" t="s">
        <v>161</v>
      </c>
      <c r="G52" s="14">
        <f>G51</f>
        <v>50</v>
      </c>
      <c r="H52" s="14">
        <f>H51</f>
        <v>50</v>
      </c>
      <c r="I52" s="14">
        <f>I51</f>
        <v>0</v>
      </c>
    </row>
    <row r="53" spans="1:9" s="6" customFormat="1" ht="12.75" customHeight="1">
      <c r="A53" s="106" t="s">
        <v>3</v>
      </c>
      <c r="B53" s="106"/>
      <c r="C53" s="106"/>
      <c r="D53" s="106"/>
      <c r="E53" s="106"/>
      <c r="F53" s="106"/>
      <c r="G53" s="106"/>
      <c r="H53" s="106"/>
      <c r="I53" s="106"/>
    </row>
    <row r="54" spans="1:9" s="15" customFormat="1" ht="22.5" customHeight="1">
      <c r="A54" s="113">
        <v>9</v>
      </c>
      <c r="B54" s="110" t="s">
        <v>143</v>
      </c>
      <c r="C54" s="110" t="s">
        <v>72</v>
      </c>
      <c r="D54" s="111">
        <v>2016</v>
      </c>
      <c r="E54" s="111">
        <v>2016</v>
      </c>
      <c r="F54" s="21" t="s">
        <v>121</v>
      </c>
      <c r="G54" s="14">
        <v>0</v>
      </c>
      <c r="H54" s="14">
        <v>0</v>
      </c>
      <c r="I54" s="14">
        <v>0</v>
      </c>
    </row>
    <row r="55" spans="1:9" s="15" customFormat="1" ht="14.25" customHeight="1">
      <c r="A55" s="113"/>
      <c r="B55" s="110"/>
      <c r="C55" s="110"/>
      <c r="D55" s="111"/>
      <c r="E55" s="111"/>
      <c r="F55" s="21" t="s">
        <v>114</v>
      </c>
      <c r="G55" s="14">
        <v>50</v>
      </c>
      <c r="H55" s="14">
        <v>50</v>
      </c>
      <c r="I55" s="14">
        <v>0</v>
      </c>
    </row>
    <row r="56" spans="1:9" s="15" customFormat="1" ht="15" customHeight="1">
      <c r="A56" s="113"/>
      <c r="B56" s="110"/>
      <c r="C56" s="110"/>
      <c r="D56" s="111"/>
      <c r="E56" s="111"/>
      <c r="F56" s="21" t="s">
        <v>94</v>
      </c>
      <c r="G56" s="14">
        <v>0</v>
      </c>
      <c r="H56" s="14">
        <v>0</v>
      </c>
      <c r="I56" s="14">
        <v>0</v>
      </c>
    </row>
    <row r="57" spans="1:9" s="15" customFormat="1" ht="18" customHeight="1">
      <c r="A57" s="113"/>
      <c r="B57" s="110" t="s">
        <v>143</v>
      </c>
      <c r="C57" s="110"/>
      <c r="D57" s="111">
        <v>2011</v>
      </c>
      <c r="E57" s="111">
        <v>2015</v>
      </c>
      <c r="F57" s="21" t="s">
        <v>118</v>
      </c>
      <c r="G57" s="14">
        <f>SUM(G54:G56)</f>
        <v>50</v>
      </c>
      <c r="H57" s="14">
        <f>SUM(H54:H56)</f>
        <v>50</v>
      </c>
      <c r="I57" s="14">
        <f>SUM(I54:I56)</f>
        <v>0</v>
      </c>
    </row>
    <row r="58" spans="1:9" s="6" customFormat="1" ht="18.75" customHeight="1">
      <c r="A58" s="22"/>
      <c r="B58" s="21"/>
      <c r="C58" s="21"/>
      <c r="D58" s="21"/>
      <c r="E58" s="21"/>
      <c r="F58" s="21" t="s">
        <v>161</v>
      </c>
      <c r="G58" s="14">
        <f>G57</f>
        <v>50</v>
      </c>
      <c r="H58" s="14">
        <f>H57</f>
        <v>50</v>
      </c>
      <c r="I58" s="14">
        <f>I57</f>
        <v>0</v>
      </c>
    </row>
    <row r="59" spans="1:10" s="6" customFormat="1" ht="29.25" customHeight="1">
      <c r="A59" s="25"/>
      <c r="B59" s="25"/>
      <c r="C59" s="25"/>
      <c r="D59" s="25"/>
      <c r="E59" s="25"/>
      <c r="F59" s="30" t="s">
        <v>155</v>
      </c>
      <c r="G59" s="31">
        <f>SUM(G25+G52+G58)</f>
        <v>103.5</v>
      </c>
      <c r="H59" s="31">
        <f>SUM(H25+H52+H58)</f>
        <v>103.5</v>
      </c>
      <c r="I59" s="31">
        <f>SUM(I25+I52+I58)</f>
        <v>0</v>
      </c>
      <c r="J59" s="26"/>
    </row>
    <row r="60" spans="1:9" s="6" customFormat="1" ht="14.25">
      <c r="A60" s="27"/>
      <c r="B60" s="27"/>
      <c r="C60" s="27"/>
      <c r="D60" s="27"/>
      <c r="E60" s="27"/>
      <c r="F60" s="27"/>
      <c r="G60" s="28"/>
      <c r="H60" s="28"/>
      <c r="I60" s="28"/>
    </row>
    <row r="61" spans="1:9" s="6" customFormat="1" ht="12.75" customHeight="1">
      <c r="A61" s="27"/>
      <c r="B61" s="27"/>
      <c r="C61" s="27"/>
      <c r="D61" s="27"/>
      <c r="E61" s="27"/>
      <c r="F61" s="27"/>
      <c r="G61" s="27"/>
      <c r="H61" s="27"/>
      <c r="I61" s="27"/>
    </row>
    <row r="62" spans="1:9" s="24" customFormat="1" ht="14.25">
      <c r="A62" s="29"/>
      <c r="B62" s="29"/>
      <c r="C62" s="29"/>
      <c r="D62" s="29"/>
      <c r="E62" s="29"/>
      <c r="F62" s="29"/>
      <c r="G62" s="29"/>
      <c r="H62" s="29"/>
      <c r="I62" s="29"/>
    </row>
    <row r="63" spans="1:9" s="24" customFormat="1" ht="14.25">
      <c r="A63" s="29"/>
      <c r="B63" s="29"/>
      <c r="C63" s="29"/>
      <c r="D63" s="29"/>
      <c r="E63" s="29"/>
      <c r="F63" s="29"/>
      <c r="G63" s="29"/>
      <c r="H63" s="29"/>
      <c r="I63" s="29"/>
    </row>
    <row r="64" spans="1:12" s="6" customFormat="1" ht="14.25">
      <c r="A64" s="27"/>
      <c r="B64" s="27"/>
      <c r="C64" s="27"/>
      <c r="D64" s="29"/>
      <c r="E64" s="29"/>
      <c r="F64" s="29"/>
      <c r="G64" s="29"/>
      <c r="H64" s="29"/>
      <c r="I64" s="29"/>
      <c r="J64" s="24"/>
      <c r="K64" s="24"/>
      <c r="L64" s="24"/>
    </row>
    <row r="65" spans="1:12" s="6" customFormat="1" ht="14.25">
      <c r="A65" s="27"/>
      <c r="B65" s="27"/>
      <c r="C65" s="27"/>
      <c r="D65" s="29"/>
      <c r="E65" s="29"/>
      <c r="F65" s="33"/>
      <c r="G65" s="29"/>
      <c r="H65" s="29"/>
      <c r="I65" s="29"/>
      <c r="J65" s="24"/>
      <c r="K65" s="24"/>
      <c r="L65" s="24"/>
    </row>
    <row r="66" spans="1:12" s="6" customFormat="1" ht="14.25">
      <c r="A66" s="27"/>
      <c r="B66" s="27"/>
      <c r="C66" s="27"/>
      <c r="D66" s="29"/>
      <c r="E66" s="29"/>
      <c r="F66" s="33"/>
      <c r="G66" s="29"/>
      <c r="H66" s="29"/>
      <c r="I66" s="29"/>
      <c r="J66" s="24"/>
      <c r="K66" s="24"/>
      <c r="L66" s="24"/>
    </row>
    <row r="67" spans="1:12" s="6" customFormat="1" ht="14.25">
      <c r="A67" s="27"/>
      <c r="B67" s="27"/>
      <c r="C67" s="27"/>
      <c r="D67" s="29"/>
      <c r="E67" s="29"/>
      <c r="F67" s="33"/>
      <c r="G67" s="29"/>
      <c r="H67" s="29"/>
      <c r="I67" s="29"/>
      <c r="J67" s="24"/>
      <c r="K67" s="24"/>
      <c r="L67" s="24"/>
    </row>
    <row r="68" spans="1:12" s="6" customFormat="1" ht="14.25">
      <c r="A68" s="27"/>
      <c r="B68" s="27"/>
      <c r="C68" s="27"/>
      <c r="D68" s="29"/>
      <c r="E68" s="29"/>
      <c r="F68" s="33"/>
      <c r="G68" s="29"/>
      <c r="H68" s="29"/>
      <c r="I68" s="29"/>
      <c r="J68" s="24"/>
      <c r="K68" s="24"/>
      <c r="L68" s="24"/>
    </row>
    <row r="69" spans="1:12" s="6" customFormat="1" ht="14.25">
      <c r="A69" s="27"/>
      <c r="B69" s="27"/>
      <c r="C69" s="27"/>
      <c r="D69" s="29"/>
      <c r="E69" s="29"/>
      <c r="F69" s="33"/>
      <c r="G69" s="29"/>
      <c r="H69" s="29"/>
      <c r="I69" s="29"/>
      <c r="J69" s="24"/>
      <c r="K69" s="24"/>
      <c r="L69" s="24"/>
    </row>
    <row r="70" spans="1:12" s="6" customFormat="1" ht="14.25">
      <c r="A70" s="27"/>
      <c r="B70" s="27"/>
      <c r="C70" s="27"/>
      <c r="D70" s="29"/>
      <c r="E70" s="29"/>
      <c r="F70" s="33"/>
      <c r="G70" s="29"/>
      <c r="H70" s="29"/>
      <c r="I70" s="29"/>
      <c r="J70" s="24"/>
      <c r="K70" s="24"/>
      <c r="L70" s="24"/>
    </row>
    <row r="71" spans="1:12" s="6" customFormat="1" ht="14.25">
      <c r="A71" s="27"/>
      <c r="B71" s="27"/>
      <c r="C71" s="27"/>
      <c r="D71" s="29"/>
      <c r="E71" s="29"/>
      <c r="F71" s="33"/>
      <c r="G71" s="29"/>
      <c r="H71" s="29"/>
      <c r="I71" s="29"/>
      <c r="J71" s="24"/>
      <c r="K71" s="24"/>
      <c r="L71" s="24"/>
    </row>
    <row r="72" spans="1:12" s="6" customFormat="1" ht="14.25">
      <c r="A72" s="27"/>
      <c r="B72" s="27"/>
      <c r="C72" s="27"/>
      <c r="D72" s="29"/>
      <c r="E72" s="29"/>
      <c r="F72" s="33"/>
      <c r="G72" s="29"/>
      <c r="H72" s="29"/>
      <c r="I72" s="29"/>
      <c r="J72" s="24"/>
      <c r="K72" s="24"/>
      <c r="L72" s="24"/>
    </row>
    <row r="73" spans="1:12" s="6" customFormat="1" ht="14.25">
      <c r="A73" s="27"/>
      <c r="B73" s="27"/>
      <c r="C73" s="27"/>
      <c r="D73" s="29"/>
      <c r="E73" s="29"/>
      <c r="F73" s="33"/>
      <c r="G73" s="29"/>
      <c r="H73" s="29"/>
      <c r="I73" s="29"/>
      <c r="J73" s="24"/>
      <c r="K73" s="24"/>
      <c r="L73" s="24"/>
    </row>
    <row r="74" spans="1:12" s="6" customFormat="1" ht="14.25">
      <c r="A74" s="27"/>
      <c r="B74" s="27"/>
      <c r="C74" s="27"/>
      <c r="D74" s="29"/>
      <c r="E74" s="29"/>
      <c r="F74" s="33"/>
      <c r="G74" s="29"/>
      <c r="H74" s="29"/>
      <c r="I74" s="29"/>
      <c r="J74" s="24"/>
      <c r="K74" s="24"/>
      <c r="L74" s="24"/>
    </row>
    <row r="75" spans="4:12" s="6" customFormat="1" ht="14.25">
      <c r="D75" s="24"/>
      <c r="E75" s="24"/>
      <c r="F75" s="24"/>
      <c r="G75" s="24"/>
      <c r="H75" s="24"/>
      <c r="I75" s="24"/>
      <c r="J75" s="24"/>
      <c r="K75" s="24"/>
      <c r="L75" s="24"/>
    </row>
    <row r="76" spans="4:12" s="6" customFormat="1" ht="14.25">
      <c r="D76" s="24"/>
      <c r="E76" s="24"/>
      <c r="F76" s="24"/>
      <c r="G76" s="24"/>
      <c r="H76" s="24"/>
      <c r="I76" s="24"/>
      <c r="J76" s="24"/>
      <c r="K76" s="24"/>
      <c r="L76" s="24"/>
    </row>
    <row r="77" spans="4:12" s="6" customFormat="1" ht="14.25">
      <c r="D77" s="24"/>
      <c r="E77" s="24"/>
      <c r="F77" s="24"/>
      <c r="G77" s="24"/>
      <c r="H77" s="24"/>
      <c r="I77" s="24"/>
      <c r="J77" s="24"/>
      <c r="K77" s="24"/>
      <c r="L77" s="24"/>
    </row>
    <row r="78" spans="4:12" ht="16.5">
      <c r="D78" s="3"/>
      <c r="E78" s="3"/>
      <c r="F78" s="3"/>
      <c r="G78" s="5"/>
      <c r="H78" s="3"/>
      <c r="I78" s="3"/>
      <c r="J78" s="3"/>
      <c r="K78" s="3"/>
      <c r="L78" s="3"/>
    </row>
    <row r="79" spans="6:7" ht="16.5">
      <c r="F79" s="4"/>
      <c r="G79" s="5"/>
    </row>
    <row r="80" spans="6:7" ht="16.5">
      <c r="F80" s="4"/>
      <c r="G80" s="5"/>
    </row>
    <row r="81" spans="6:7" ht="16.5">
      <c r="F81" s="4"/>
      <c r="G81" s="5"/>
    </row>
    <row r="82" spans="6:7" ht="16.5">
      <c r="F82" s="4"/>
      <c r="G82" s="5"/>
    </row>
    <row r="83" spans="6:7" ht="16.5">
      <c r="F83" s="4"/>
      <c r="G83" s="5"/>
    </row>
    <row r="84" spans="6:7" ht="16.5">
      <c r="F84" s="4"/>
      <c r="G84" s="5"/>
    </row>
    <row r="85" spans="6:7" ht="16.5">
      <c r="F85" s="4"/>
      <c r="G85" s="5"/>
    </row>
    <row r="86" spans="6:7" ht="16.5">
      <c r="F86" s="4"/>
      <c r="G86" s="5"/>
    </row>
    <row r="87" spans="6:7" ht="16.5">
      <c r="F87" s="4"/>
      <c r="G87" s="5"/>
    </row>
    <row r="88" spans="6:7" ht="16.5">
      <c r="F88" s="4"/>
      <c r="G88" s="5"/>
    </row>
  </sheetData>
  <sheetProtection/>
  <mergeCells count="62">
    <mergeCell ref="C26:C29"/>
    <mergeCell ref="D26:D29"/>
    <mergeCell ref="E26:E29"/>
    <mergeCell ref="A21:I21"/>
    <mergeCell ref="A2:I4"/>
    <mergeCell ref="A5:IV5"/>
    <mergeCell ref="A6:A9"/>
    <mergeCell ref="B6:B9"/>
    <mergeCell ref="C6:C9"/>
    <mergeCell ref="H6:I6"/>
    <mergeCell ref="H7:H9"/>
    <mergeCell ref="G6:G9"/>
    <mergeCell ref="I7:I9"/>
    <mergeCell ref="D6:E8"/>
    <mergeCell ref="D12:D15"/>
    <mergeCell ref="F6:F9"/>
    <mergeCell ref="B36:B39"/>
    <mergeCell ref="C36:C39"/>
    <mergeCell ref="B22:B25"/>
    <mergeCell ref="A31:I31"/>
    <mergeCell ref="A16:A19"/>
    <mergeCell ref="B32:B35"/>
    <mergeCell ref="C32:C35"/>
    <mergeCell ref="A22:A25"/>
    <mergeCell ref="D16:D19"/>
    <mergeCell ref="E16:E19"/>
    <mergeCell ref="A12:A15"/>
    <mergeCell ref="E36:E39"/>
    <mergeCell ref="A36:A39"/>
    <mergeCell ref="D36:D39"/>
    <mergeCell ref="A47:I47"/>
    <mergeCell ref="A48:A51"/>
    <mergeCell ref="B48:B51"/>
    <mergeCell ref="C48:C51"/>
    <mergeCell ref="D48:D51"/>
    <mergeCell ref="D42:D45"/>
    <mergeCell ref="E48:E51"/>
    <mergeCell ref="A54:A57"/>
    <mergeCell ref="B54:B57"/>
    <mergeCell ref="C54:C57"/>
    <mergeCell ref="D54:D57"/>
    <mergeCell ref="E54:E57"/>
    <mergeCell ref="A41:I41"/>
    <mergeCell ref="A42:A45"/>
    <mergeCell ref="A53:I53"/>
    <mergeCell ref="E12:E15"/>
    <mergeCell ref="B12:B15"/>
    <mergeCell ref="C12:C15"/>
    <mergeCell ref="B16:B19"/>
    <mergeCell ref="C16:C19"/>
    <mergeCell ref="E32:E35"/>
    <mergeCell ref="D32:D35"/>
    <mergeCell ref="C42:C45"/>
    <mergeCell ref="E42:E45"/>
    <mergeCell ref="A11:I11"/>
    <mergeCell ref="B42:B45"/>
    <mergeCell ref="C22:C25"/>
    <mergeCell ref="D22:D25"/>
    <mergeCell ref="E22:E25"/>
    <mergeCell ref="A26:A29"/>
    <mergeCell ref="B26:B29"/>
    <mergeCell ref="A32:A35"/>
  </mergeCells>
  <printOptions/>
  <pageMargins left="0.75" right="0.75" top="0.5" bottom="0.52" header="0.5" footer="0.5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99"/>
  <sheetViews>
    <sheetView view="pageBreakPreview" zoomScaleSheetLayoutView="100" zoomScalePageLayoutView="0" workbookViewId="0" topLeftCell="A1">
      <selection activeCell="C65" sqref="C65:C68"/>
    </sheetView>
  </sheetViews>
  <sheetFormatPr defaultColWidth="9.00390625" defaultRowHeight="12.75"/>
  <cols>
    <col min="1" max="1" width="4.375" style="1" customWidth="1"/>
    <col min="2" max="2" width="20.00390625" style="1" customWidth="1"/>
    <col min="3" max="3" width="50.75390625" style="1" customWidth="1"/>
    <col min="4" max="4" width="8.25390625" style="1" customWidth="1"/>
    <col min="5" max="5" width="9.00390625" style="1" customWidth="1"/>
    <col min="6" max="7" width="11.25390625" style="1" customWidth="1"/>
    <col min="8" max="8" width="9.375" style="1" customWidth="1"/>
    <col min="9" max="9" width="13.875" style="1" customWidth="1"/>
    <col min="10" max="16384" width="9.125" style="1" customWidth="1"/>
  </cols>
  <sheetData>
    <row r="2" spans="1:9" s="6" customFormat="1" ht="18.75" customHeight="1">
      <c r="A2" s="124" t="s">
        <v>0</v>
      </c>
      <c r="B2" s="125"/>
      <c r="C2" s="125"/>
      <c r="D2" s="125"/>
      <c r="E2" s="125"/>
      <c r="F2" s="125"/>
      <c r="G2" s="125"/>
      <c r="H2" s="125"/>
      <c r="I2" s="125"/>
    </row>
    <row r="3" spans="1:9" s="6" customFormat="1" ht="14.25" customHeight="1">
      <c r="A3" s="125"/>
      <c r="B3" s="125"/>
      <c r="C3" s="125"/>
      <c r="D3" s="125"/>
      <c r="E3" s="125"/>
      <c r="F3" s="125"/>
      <c r="G3" s="125"/>
      <c r="H3" s="125"/>
      <c r="I3" s="125"/>
    </row>
    <row r="4" spans="1:9" s="6" customFormat="1" ht="12" customHeight="1">
      <c r="A4" s="125"/>
      <c r="B4" s="125"/>
      <c r="C4" s="125"/>
      <c r="D4" s="125"/>
      <c r="E4" s="125"/>
      <c r="F4" s="125"/>
      <c r="G4" s="125"/>
      <c r="H4" s="125"/>
      <c r="I4" s="125"/>
    </row>
    <row r="5" s="126" customFormat="1" ht="13.5" customHeight="1"/>
    <row r="6" spans="1:9" s="6" customFormat="1" ht="24" customHeight="1">
      <c r="A6" s="144" t="s">
        <v>127</v>
      </c>
      <c r="B6" s="130" t="s">
        <v>116</v>
      </c>
      <c r="C6" s="130" t="s">
        <v>117</v>
      </c>
      <c r="D6" s="130" t="s">
        <v>115</v>
      </c>
      <c r="E6" s="130"/>
      <c r="F6" s="130" t="s">
        <v>126</v>
      </c>
      <c r="G6" s="130" t="s">
        <v>128</v>
      </c>
      <c r="H6" s="130"/>
      <c r="I6" s="130"/>
    </row>
    <row r="7" spans="1:9" s="6" customFormat="1" ht="15" customHeight="1">
      <c r="A7" s="145"/>
      <c r="B7" s="130"/>
      <c r="C7" s="130"/>
      <c r="D7" s="130"/>
      <c r="E7" s="130"/>
      <c r="F7" s="130"/>
      <c r="G7" s="130"/>
      <c r="H7" s="130" t="s">
        <v>2</v>
      </c>
      <c r="I7" s="130" t="s">
        <v>111</v>
      </c>
    </row>
    <row r="8" spans="1:9" s="6" customFormat="1" ht="28.5" customHeight="1">
      <c r="A8" s="145"/>
      <c r="B8" s="130"/>
      <c r="C8" s="130"/>
      <c r="D8" s="130"/>
      <c r="E8" s="130"/>
      <c r="F8" s="130"/>
      <c r="G8" s="130"/>
      <c r="H8" s="130"/>
      <c r="I8" s="130"/>
    </row>
    <row r="9" spans="1:9" s="6" customFormat="1" ht="45.75" customHeight="1">
      <c r="A9" s="145"/>
      <c r="B9" s="130"/>
      <c r="C9" s="130"/>
      <c r="D9" s="9" t="s">
        <v>119</v>
      </c>
      <c r="E9" s="7" t="s">
        <v>120</v>
      </c>
      <c r="F9" s="130"/>
      <c r="G9" s="130"/>
      <c r="H9" s="130"/>
      <c r="I9" s="130"/>
    </row>
    <row r="10" spans="1:9" s="6" customFormat="1" ht="15">
      <c r="A10" s="8">
        <v>1</v>
      </c>
      <c r="B10" s="7">
        <v>3</v>
      </c>
      <c r="C10" s="7">
        <v>4</v>
      </c>
      <c r="D10" s="7">
        <v>7</v>
      </c>
      <c r="E10" s="7">
        <v>8</v>
      </c>
      <c r="F10" s="7">
        <v>9</v>
      </c>
      <c r="G10" s="7">
        <v>10</v>
      </c>
      <c r="H10" s="7">
        <v>13</v>
      </c>
      <c r="I10" s="7">
        <v>14</v>
      </c>
    </row>
    <row r="11" spans="1:9" s="6" customFormat="1" ht="12" customHeight="1">
      <c r="A11" s="133" t="s">
        <v>147</v>
      </c>
      <c r="B11" s="133"/>
      <c r="C11" s="133"/>
      <c r="D11" s="133"/>
      <c r="E11" s="133"/>
      <c r="F11" s="133"/>
      <c r="G11" s="133"/>
      <c r="H11" s="133"/>
      <c r="I11" s="133"/>
    </row>
    <row r="12" spans="1:9" s="16" customFormat="1" ht="21" customHeight="1">
      <c r="A12" s="113">
        <v>1</v>
      </c>
      <c r="B12" s="110" t="s">
        <v>146</v>
      </c>
      <c r="C12" s="110" t="s">
        <v>13</v>
      </c>
      <c r="D12" s="111">
        <v>2016</v>
      </c>
      <c r="E12" s="111">
        <v>2016</v>
      </c>
      <c r="F12" s="14" t="s">
        <v>121</v>
      </c>
      <c r="G12" s="14">
        <v>0</v>
      </c>
      <c r="H12" s="14">
        <v>0</v>
      </c>
      <c r="I12" s="14">
        <v>0</v>
      </c>
    </row>
    <row r="13" spans="1:9" s="16" customFormat="1" ht="20.25" customHeight="1">
      <c r="A13" s="113"/>
      <c r="B13" s="110"/>
      <c r="C13" s="110"/>
      <c r="D13" s="111"/>
      <c r="E13" s="111"/>
      <c r="F13" s="14" t="s">
        <v>112</v>
      </c>
      <c r="G13" s="14">
        <v>20</v>
      </c>
      <c r="H13" s="14">
        <v>20</v>
      </c>
      <c r="I13" s="14">
        <v>0</v>
      </c>
    </row>
    <row r="14" spans="1:9" s="16" customFormat="1" ht="18" customHeight="1">
      <c r="A14" s="113"/>
      <c r="B14" s="110"/>
      <c r="C14" s="110"/>
      <c r="D14" s="111"/>
      <c r="E14" s="111"/>
      <c r="F14" s="14" t="s">
        <v>94</v>
      </c>
      <c r="G14" s="14">
        <v>0</v>
      </c>
      <c r="H14" s="14">
        <v>0</v>
      </c>
      <c r="I14" s="14">
        <v>0</v>
      </c>
    </row>
    <row r="15" spans="1:9" s="16" customFormat="1" ht="12" customHeight="1" hidden="1">
      <c r="A15" s="113"/>
      <c r="B15" s="110"/>
      <c r="C15" s="110"/>
      <c r="D15" s="111"/>
      <c r="E15" s="111"/>
      <c r="F15" s="14" t="s">
        <v>124</v>
      </c>
      <c r="G15" s="14">
        <v>0</v>
      </c>
      <c r="H15" s="14">
        <v>0</v>
      </c>
      <c r="I15" s="14"/>
    </row>
    <row r="16" spans="1:9" s="16" customFormat="1" ht="15" customHeight="1">
      <c r="A16" s="113"/>
      <c r="B16" s="110"/>
      <c r="C16" s="110"/>
      <c r="D16" s="111"/>
      <c r="E16" s="111"/>
      <c r="F16" s="14" t="s">
        <v>118</v>
      </c>
      <c r="G16" s="14">
        <f>SUM(G12:G15)</f>
        <v>20</v>
      </c>
      <c r="H16" s="14">
        <f>SUM(H12:H15)</f>
        <v>20</v>
      </c>
      <c r="I16" s="14">
        <f>SUM(I12:I15)</f>
        <v>0</v>
      </c>
    </row>
    <row r="17" spans="1:9" s="16" customFormat="1" ht="21" customHeight="1" hidden="1">
      <c r="A17" s="113">
        <v>2</v>
      </c>
      <c r="B17" s="110" t="s">
        <v>146</v>
      </c>
      <c r="C17" s="110"/>
      <c r="D17" s="111">
        <v>2016</v>
      </c>
      <c r="E17" s="111">
        <v>2016</v>
      </c>
      <c r="F17" s="14" t="s">
        <v>121</v>
      </c>
      <c r="G17" s="14">
        <v>0</v>
      </c>
      <c r="H17" s="14">
        <v>0</v>
      </c>
      <c r="I17" s="14">
        <v>0</v>
      </c>
    </row>
    <row r="18" spans="1:9" s="16" customFormat="1" ht="18.75" customHeight="1" hidden="1">
      <c r="A18" s="113"/>
      <c r="B18" s="110"/>
      <c r="C18" s="110"/>
      <c r="D18" s="111"/>
      <c r="E18" s="111"/>
      <c r="F18" s="14" t="s">
        <v>112</v>
      </c>
      <c r="G18" s="14">
        <v>0</v>
      </c>
      <c r="H18" s="14">
        <v>0</v>
      </c>
      <c r="I18" s="14">
        <v>0</v>
      </c>
    </row>
    <row r="19" spans="1:9" s="16" customFormat="1" ht="15" customHeight="1" hidden="1">
      <c r="A19" s="113"/>
      <c r="B19" s="110"/>
      <c r="C19" s="110"/>
      <c r="D19" s="111"/>
      <c r="E19" s="111"/>
      <c r="F19" s="14" t="s">
        <v>94</v>
      </c>
      <c r="G19" s="14">
        <v>0</v>
      </c>
      <c r="H19" s="14">
        <v>0</v>
      </c>
      <c r="I19" s="14">
        <v>0</v>
      </c>
    </row>
    <row r="20" spans="1:9" s="16" customFormat="1" ht="21" customHeight="1" hidden="1">
      <c r="A20" s="113"/>
      <c r="B20" s="110"/>
      <c r="C20" s="110"/>
      <c r="D20" s="111"/>
      <c r="E20" s="111"/>
      <c r="F20" s="14" t="s">
        <v>118</v>
      </c>
      <c r="G20" s="14">
        <f>SUM(G17:G19)</f>
        <v>0</v>
      </c>
      <c r="H20" s="14">
        <f>SUM(H17:H19)</f>
        <v>0</v>
      </c>
      <c r="I20" s="14">
        <f>SUM(I17:I19)</f>
        <v>0</v>
      </c>
    </row>
    <row r="21" spans="1:9" s="16" customFormat="1" ht="21" customHeight="1" hidden="1">
      <c r="A21" s="117">
        <v>3</v>
      </c>
      <c r="B21" s="110" t="s">
        <v>146</v>
      </c>
      <c r="C21" s="110"/>
      <c r="D21" s="111">
        <v>2016</v>
      </c>
      <c r="E21" s="111">
        <v>2016</v>
      </c>
      <c r="F21" s="14" t="s">
        <v>121</v>
      </c>
      <c r="G21" s="14">
        <v>0</v>
      </c>
      <c r="H21" s="14">
        <f>SUM(I21:M21)</f>
        <v>0</v>
      </c>
      <c r="I21" s="14">
        <v>0</v>
      </c>
    </row>
    <row r="22" spans="1:9" s="16" customFormat="1" ht="18.75" customHeight="1" hidden="1">
      <c r="A22" s="118"/>
      <c r="B22" s="110"/>
      <c r="C22" s="110"/>
      <c r="D22" s="111"/>
      <c r="E22" s="111"/>
      <c r="F22" s="14" t="s">
        <v>112</v>
      </c>
      <c r="G22" s="14">
        <v>0</v>
      </c>
      <c r="H22" s="14">
        <f>SUM(I22:M22)</f>
        <v>0</v>
      </c>
      <c r="I22" s="14">
        <v>0</v>
      </c>
    </row>
    <row r="23" spans="1:9" s="16" customFormat="1" ht="18" customHeight="1" hidden="1">
      <c r="A23" s="118"/>
      <c r="B23" s="110"/>
      <c r="C23" s="110"/>
      <c r="D23" s="111"/>
      <c r="E23" s="111"/>
      <c r="F23" s="14" t="s">
        <v>94</v>
      </c>
      <c r="G23" s="14">
        <v>0</v>
      </c>
      <c r="H23" s="14">
        <f>SUM(I23:M23)</f>
        <v>0</v>
      </c>
      <c r="I23" s="14">
        <v>0</v>
      </c>
    </row>
    <row r="24" spans="1:9" s="16" customFormat="1" ht="21" customHeight="1" hidden="1">
      <c r="A24" s="119"/>
      <c r="B24" s="110"/>
      <c r="C24" s="110"/>
      <c r="D24" s="111"/>
      <c r="E24" s="111"/>
      <c r="F24" s="14" t="s">
        <v>118</v>
      </c>
      <c r="G24" s="14">
        <f>SUM(G21:G23)</f>
        <v>0</v>
      </c>
      <c r="H24" s="14">
        <f>SUM(H21:H23)</f>
        <v>0</v>
      </c>
      <c r="I24" s="14">
        <f>SUM(I21:I23)</f>
        <v>0</v>
      </c>
    </row>
    <row r="25" spans="1:9" s="16" customFormat="1" ht="21" customHeight="1" hidden="1">
      <c r="A25" s="117">
        <v>4</v>
      </c>
      <c r="B25" s="110" t="s">
        <v>146</v>
      </c>
      <c r="C25" s="110"/>
      <c r="D25" s="111">
        <v>2016</v>
      </c>
      <c r="E25" s="111">
        <v>2016</v>
      </c>
      <c r="F25" s="14" t="s">
        <v>121</v>
      </c>
      <c r="G25" s="14">
        <v>0</v>
      </c>
      <c r="H25" s="14">
        <f>SUM(I25:M25)</f>
        <v>0</v>
      </c>
      <c r="I25" s="14">
        <v>0</v>
      </c>
    </row>
    <row r="26" spans="1:9" s="16" customFormat="1" ht="16.5" customHeight="1" hidden="1">
      <c r="A26" s="118"/>
      <c r="B26" s="110"/>
      <c r="C26" s="110"/>
      <c r="D26" s="111"/>
      <c r="E26" s="111"/>
      <c r="F26" s="14" t="s">
        <v>112</v>
      </c>
      <c r="G26" s="14">
        <v>0</v>
      </c>
      <c r="H26" s="14">
        <f>SUM(I26:M26)</f>
        <v>0</v>
      </c>
      <c r="I26" s="14">
        <v>0</v>
      </c>
    </row>
    <row r="27" spans="1:9" s="16" customFormat="1" ht="16.5" customHeight="1" hidden="1">
      <c r="A27" s="118"/>
      <c r="B27" s="110"/>
      <c r="C27" s="110"/>
      <c r="D27" s="111"/>
      <c r="E27" s="111"/>
      <c r="F27" s="14" t="s">
        <v>94</v>
      </c>
      <c r="G27" s="14">
        <v>0</v>
      </c>
      <c r="H27" s="14">
        <f>SUM(I27:M27)</f>
        <v>0</v>
      </c>
      <c r="I27" s="14">
        <v>0</v>
      </c>
    </row>
    <row r="28" spans="1:9" s="16" customFormat="1" ht="21" customHeight="1" hidden="1">
      <c r="A28" s="119"/>
      <c r="B28" s="110"/>
      <c r="C28" s="110"/>
      <c r="D28" s="111"/>
      <c r="E28" s="111"/>
      <c r="F28" s="14" t="s">
        <v>118</v>
      </c>
      <c r="G28" s="14">
        <f>SUM(G25:G27)</f>
        <v>0</v>
      </c>
      <c r="H28" s="14">
        <f>SUM(H25:H27)</f>
        <v>0</v>
      </c>
      <c r="I28" s="14">
        <f>SUM(I25:I27)</f>
        <v>0</v>
      </c>
    </row>
    <row r="29" spans="1:9" s="6" customFormat="1" ht="14.25" customHeight="1">
      <c r="A29" s="19"/>
      <c r="B29" s="13"/>
      <c r="C29" s="13"/>
      <c r="D29" s="20"/>
      <c r="E29" s="20"/>
      <c r="F29" s="14" t="s">
        <v>161</v>
      </c>
      <c r="G29" s="14">
        <f>SUM(G28,G24,G20,G16)</f>
        <v>20</v>
      </c>
      <c r="H29" s="14">
        <f>SUM(H28,H24,H20,H16)</f>
        <v>20</v>
      </c>
      <c r="I29" s="14">
        <f>SUM(I28,I24,I20,I16)</f>
        <v>0</v>
      </c>
    </row>
    <row r="30" spans="1:9" s="6" customFormat="1" ht="13.5" customHeight="1">
      <c r="A30" s="133" t="s">
        <v>153</v>
      </c>
      <c r="B30" s="133"/>
      <c r="C30" s="133"/>
      <c r="D30" s="133"/>
      <c r="E30" s="133"/>
      <c r="F30" s="133"/>
      <c r="G30" s="133"/>
      <c r="H30" s="133"/>
      <c r="I30" s="133"/>
    </row>
    <row r="31" spans="1:9" s="6" customFormat="1" ht="18" customHeight="1" hidden="1">
      <c r="A31" s="117">
        <v>5</v>
      </c>
      <c r="B31" s="110" t="s">
        <v>146</v>
      </c>
      <c r="C31" s="110"/>
      <c r="D31" s="111">
        <v>2016</v>
      </c>
      <c r="E31" s="111">
        <v>2016</v>
      </c>
      <c r="F31" s="21" t="s">
        <v>121</v>
      </c>
      <c r="G31" s="14">
        <f>SUM(H31:L31)</f>
        <v>0</v>
      </c>
      <c r="H31" s="14">
        <v>0</v>
      </c>
      <c r="I31" s="14">
        <v>0</v>
      </c>
    </row>
    <row r="32" spans="1:9" s="6" customFormat="1" ht="18" customHeight="1" hidden="1">
      <c r="A32" s="118"/>
      <c r="B32" s="110"/>
      <c r="C32" s="110"/>
      <c r="D32" s="111"/>
      <c r="E32" s="111"/>
      <c r="F32" s="21" t="s">
        <v>112</v>
      </c>
      <c r="G32" s="14">
        <f>SUM(H32:L32)</f>
        <v>0</v>
      </c>
      <c r="H32" s="14">
        <v>0</v>
      </c>
      <c r="I32" s="14">
        <v>0</v>
      </c>
    </row>
    <row r="33" spans="1:9" s="6" customFormat="1" ht="24" customHeight="1" hidden="1">
      <c r="A33" s="118"/>
      <c r="B33" s="110"/>
      <c r="C33" s="110"/>
      <c r="D33" s="111"/>
      <c r="E33" s="111"/>
      <c r="F33" s="21" t="s">
        <v>94</v>
      </c>
      <c r="G33" s="14">
        <f>SUM(H33:L33)</f>
        <v>0</v>
      </c>
      <c r="H33" s="14">
        <v>0</v>
      </c>
      <c r="I33" s="14">
        <v>0</v>
      </c>
    </row>
    <row r="34" spans="1:9" s="6" customFormat="1" ht="15" customHeight="1" hidden="1">
      <c r="A34" s="119"/>
      <c r="B34" s="110"/>
      <c r="C34" s="110"/>
      <c r="D34" s="111"/>
      <c r="E34" s="111"/>
      <c r="F34" s="21" t="s">
        <v>118</v>
      </c>
      <c r="G34" s="14">
        <f>SUM(G31:G33)</f>
        <v>0</v>
      </c>
      <c r="H34" s="14">
        <f>SUM(H31:H33)</f>
        <v>0</v>
      </c>
      <c r="I34" s="14">
        <f>SUM(I31:I33)</f>
        <v>0</v>
      </c>
    </row>
    <row r="35" spans="1:9" s="6" customFormat="1" ht="13.5" customHeight="1" hidden="1">
      <c r="A35" s="117">
        <v>6</v>
      </c>
      <c r="B35" s="110" t="s">
        <v>146</v>
      </c>
      <c r="C35" s="110"/>
      <c r="D35" s="111">
        <v>2016</v>
      </c>
      <c r="E35" s="111">
        <v>2016</v>
      </c>
      <c r="F35" s="21" t="s">
        <v>121</v>
      </c>
      <c r="G35" s="14">
        <f>SUM(H35:L35)</f>
        <v>0</v>
      </c>
      <c r="H35" s="14">
        <v>0</v>
      </c>
      <c r="I35" s="14">
        <v>0</v>
      </c>
    </row>
    <row r="36" spans="1:9" s="6" customFormat="1" ht="22.5" customHeight="1" hidden="1">
      <c r="A36" s="118"/>
      <c r="B36" s="110"/>
      <c r="C36" s="110"/>
      <c r="D36" s="111"/>
      <c r="E36" s="111"/>
      <c r="F36" s="21" t="s">
        <v>112</v>
      </c>
      <c r="G36" s="14">
        <f>SUM(H36:L36)</f>
        <v>0</v>
      </c>
      <c r="H36" s="14">
        <v>0</v>
      </c>
      <c r="I36" s="14">
        <v>0</v>
      </c>
    </row>
    <row r="37" spans="1:9" s="6" customFormat="1" ht="15" customHeight="1" hidden="1">
      <c r="A37" s="118"/>
      <c r="B37" s="110"/>
      <c r="C37" s="110"/>
      <c r="D37" s="111"/>
      <c r="E37" s="111"/>
      <c r="F37" s="21" t="s">
        <v>94</v>
      </c>
      <c r="G37" s="14">
        <f>SUM(H37:L37)</f>
        <v>0</v>
      </c>
      <c r="H37" s="14">
        <v>0</v>
      </c>
      <c r="I37" s="14">
        <v>0</v>
      </c>
    </row>
    <row r="38" spans="1:9" s="6" customFormat="1" ht="15" customHeight="1" hidden="1">
      <c r="A38" s="118"/>
      <c r="B38" s="110"/>
      <c r="C38" s="110"/>
      <c r="D38" s="111"/>
      <c r="E38" s="111"/>
      <c r="F38" s="21" t="s">
        <v>118</v>
      </c>
      <c r="G38" s="14">
        <f aca="true" t="shared" si="0" ref="G38:I39">SUM(G35:G37)</f>
        <v>0</v>
      </c>
      <c r="H38" s="14">
        <f t="shared" si="0"/>
        <v>0</v>
      </c>
      <c r="I38" s="14">
        <f t="shared" si="0"/>
        <v>0</v>
      </c>
    </row>
    <row r="39" spans="1:9" s="6" customFormat="1" ht="15" customHeight="1" hidden="1">
      <c r="A39" s="119"/>
      <c r="B39" s="110"/>
      <c r="C39" s="110"/>
      <c r="D39" s="111"/>
      <c r="E39" s="111"/>
      <c r="F39" s="77" t="s">
        <v>161</v>
      </c>
      <c r="G39" s="14">
        <f t="shared" si="0"/>
        <v>0</v>
      </c>
      <c r="H39" s="14">
        <f t="shared" si="0"/>
        <v>0</v>
      </c>
      <c r="I39" s="14">
        <f t="shared" si="0"/>
        <v>0</v>
      </c>
    </row>
    <row r="40" spans="1:9" s="6" customFormat="1" ht="16.5" customHeight="1">
      <c r="A40" s="133" t="s">
        <v>100</v>
      </c>
      <c r="B40" s="133"/>
      <c r="C40" s="133"/>
      <c r="D40" s="133"/>
      <c r="E40" s="133"/>
      <c r="F40" s="133"/>
      <c r="G40" s="133"/>
      <c r="H40" s="133"/>
      <c r="I40" s="133"/>
    </row>
    <row r="41" spans="1:9" s="6" customFormat="1" ht="12" customHeight="1">
      <c r="A41" s="117">
        <v>7</v>
      </c>
      <c r="B41" s="120" t="s">
        <v>146</v>
      </c>
      <c r="C41" s="120" t="s">
        <v>26</v>
      </c>
      <c r="D41" s="114">
        <v>2016</v>
      </c>
      <c r="E41" s="114">
        <v>2016</v>
      </c>
      <c r="F41" s="21" t="s">
        <v>121</v>
      </c>
      <c r="G41" s="14">
        <f>SUM(H41:L41)</f>
        <v>0</v>
      </c>
      <c r="H41" s="14">
        <v>0</v>
      </c>
      <c r="I41" s="14">
        <v>0</v>
      </c>
    </row>
    <row r="42" spans="1:9" s="6" customFormat="1" ht="12" customHeight="1">
      <c r="A42" s="118"/>
      <c r="B42" s="121"/>
      <c r="C42" s="121"/>
      <c r="D42" s="115"/>
      <c r="E42" s="115"/>
      <c r="F42" s="21" t="s">
        <v>112</v>
      </c>
      <c r="G42" s="14">
        <v>5</v>
      </c>
      <c r="H42" s="14">
        <v>5</v>
      </c>
      <c r="I42" s="14">
        <v>0</v>
      </c>
    </row>
    <row r="43" spans="1:9" s="6" customFormat="1" ht="12" customHeight="1">
      <c r="A43" s="118"/>
      <c r="B43" s="121"/>
      <c r="C43" s="121"/>
      <c r="D43" s="115"/>
      <c r="E43" s="115"/>
      <c r="F43" s="21" t="s">
        <v>94</v>
      </c>
      <c r="G43" s="14">
        <f>SUM(H43:L43)</f>
        <v>0</v>
      </c>
      <c r="H43" s="14">
        <v>0</v>
      </c>
      <c r="I43" s="14">
        <v>0</v>
      </c>
    </row>
    <row r="44" spans="1:9" s="6" customFormat="1" ht="18.75" customHeight="1">
      <c r="A44" s="118"/>
      <c r="B44" s="121"/>
      <c r="C44" s="121"/>
      <c r="D44" s="115"/>
      <c r="E44" s="115"/>
      <c r="F44" s="21" t="s">
        <v>118</v>
      </c>
      <c r="G44" s="14">
        <f>SUM(G41:G43)</f>
        <v>5</v>
      </c>
      <c r="H44" s="14">
        <f>SUM(H41:H43)</f>
        <v>5</v>
      </c>
      <c r="I44" s="14">
        <f>SUM(I41:I43)</f>
        <v>0</v>
      </c>
    </row>
    <row r="45" spans="1:9" s="6" customFormat="1" ht="18" customHeight="1">
      <c r="A45" s="119"/>
      <c r="B45" s="122"/>
      <c r="C45" s="122"/>
      <c r="D45" s="116"/>
      <c r="E45" s="116"/>
      <c r="F45" s="14" t="s">
        <v>161</v>
      </c>
      <c r="G45" s="14">
        <f>SUM(G44)</f>
        <v>5</v>
      </c>
      <c r="H45" s="14">
        <f>SUM(H44)</f>
        <v>5</v>
      </c>
      <c r="I45" s="14">
        <f>SUM(I44)</f>
        <v>0</v>
      </c>
    </row>
    <row r="46" spans="1:9" s="6" customFormat="1" ht="12.75" customHeight="1">
      <c r="A46" s="133" t="s">
        <v>90</v>
      </c>
      <c r="B46" s="133"/>
      <c r="C46" s="133"/>
      <c r="D46" s="133"/>
      <c r="E46" s="133"/>
      <c r="F46" s="133"/>
      <c r="G46" s="133"/>
      <c r="H46" s="133"/>
      <c r="I46" s="133"/>
    </row>
    <row r="47" spans="1:9" s="6" customFormat="1" ht="12" customHeight="1">
      <c r="A47" s="117">
        <v>8</v>
      </c>
      <c r="B47" s="120" t="s">
        <v>146</v>
      </c>
      <c r="C47" s="120" t="s">
        <v>14</v>
      </c>
      <c r="D47" s="114">
        <v>2016</v>
      </c>
      <c r="E47" s="114">
        <v>2016</v>
      </c>
      <c r="F47" s="21" t="s">
        <v>121</v>
      </c>
      <c r="G47" s="14">
        <f>SUM(H47:L47)</f>
        <v>0</v>
      </c>
      <c r="H47" s="14">
        <v>0</v>
      </c>
      <c r="I47" s="14">
        <v>0</v>
      </c>
    </row>
    <row r="48" spans="1:9" s="6" customFormat="1" ht="12" customHeight="1">
      <c r="A48" s="118"/>
      <c r="B48" s="121"/>
      <c r="C48" s="121"/>
      <c r="D48" s="115"/>
      <c r="E48" s="115"/>
      <c r="F48" s="21" t="s">
        <v>112</v>
      </c>
      <c r="G48" s="14">
        <v>30</v>
      </c>
      <c r="H48" s="14">
        <v>30</v>
      </c>
      <c r="I48" s="14">
        <v>0</v>
      </c>
    </row>
    <row r="49" spans="1:9" s="6" customFormat="1" ht="12" customHeight="1">
      <c r="A49" s="118"/>
      <c r="B49" s="121"/>
      <c r="C49" s="121"/>
      <c r="D49" s="115"/>
      <c r="E49" s="115"/>
      <c r="F49" s="21" t="s">
        <v>94</v>
      </c>
      <c r="G49" s="14">
        <f>SUM(H49:L49)</f>
        <v>0</v>
      </c>
      <c r="H49" s="14">
        <v>0</v>
      </c>
      <c r="I49" s="14">
        <v>0</v>
      </c>
    </row>
    <row r="50" spans="1:9" s="6" customFormat="1" ht="18.75" customHeight="1">
      <c r="A50" s="118"/>
      <c r="B50" s="121"/>
      <c r="C50" s="121"/>
      <c r="D50" s="115"/>
      <c r="E50" s="115"/>
      <c r="F50" s="21" t="s">
        <v>118</v>
      </c>
      <c r="G50" s="14">
        <f>SUM(G47:G49)</f>
        <v>30</v>
      </c>
      <c r="H50" s="14">
        <f>SUM(H47:H49)</f>
        <v>30</v>
      </c>
      <c r="I50" s="14">
        <f>SUM(I47:I49)</f>
        <v>0</v>
      </c>
    </row>
    <row r="51" spans="1:9" s="6" customFormat="1" ht="17.25" customHeight="1">
      <c r="A51" s="119"/>
      <c r="B51" s="122"/>
      <c r="C51" s="122"/>
      <c r="D51" s="116"/>
      <c r="E51" s="116"/>
      <c r="F51" s="14" t="s">
        <v>161</v>
      </c>
      <c r="G51" s="14">
        <f>SUM(G50)</f>
        <v>30</v>
      </c>
      <c r="H51" s="14">
        <f>SUM(H50)</f>
        <v>30</v>
      </c>
      <c r="I51" s="14">
        <f>SUM(I50)</f>
        <v>0</v>
      </c>
    </row>
    <row r="52" spans="1:9" s="6" customFormat="1" ht="12" customHeight="1">
      <c r="A52" s="106" t="s">
        <v>150</v>
      </c>
      <c r="B52" s="106"/>
      <c r="C52" s="106"/>
      <c r="D52" s="106"/>
      <c r="E52" s="106"/>
      <c r="F52" s="106"/>
      <c r="G52" s="106"/>
      <c r="H52" s="106"/>
      <c r="I52" s="106"/>
    </row>
    <row r="53" spans="1:9" s="15" customFormat="1" ht="18" customHeight="1">
      <c r="A53" s="113">
        <v>9</v>
      </c>
      <c r="B53" s="110" t="s">
        <v>146</v>
      </c>
      <c r="C53" s="110" t="s">
        <v>12</v>
      </c>
      <c r="D53" s="111">
        <v>2016</v>
      </c>
      <c r="E53" s="111">
        <v>2016</v>
      </c>
      <c r="F53" s="21" t="s">
        <v>98</v>
      </c>
      <c r="G53" s="14">
        <v>0</v>
      </c>
      <c r="H53" s="14">
        <v>0</v>
      </c>
      <c r="I53" s="14">
        <v>0</v>
      </c>
    </row>
    <row r="54" spans="1:9" s="15" customFormat="1" ht="17.25" customHeight="1">
      <c r="A54" s="113"/>
      <c r="B54" s="110"/>
      <c r="C54" s="110"/>
      <c r="D54" s="111"/>
      <c r="E54" s="111"/>
      <c r="F54" s="21" t="s">
        <v>112</v>
      </c>
      <c r="G54" s="14">
        <v>100</v>
      </c>
      <c r="H54" s="14">
        <v>100</v>
      </c>
      <c r="I54" s="14">
        <v>0</v>
      </c>
    </row>
    <row r="55" spans="1:9" s="15" customFormat="1" ht="15" customHeight="1">
      <c r="A55" s="113"/>
      <c r="B55" s="110"/>
      <c r="C55" s="110"/>
      <c r="D55" s="111"/>
      <c r="E55" s="111"/>
      <c r="F55" s="21" t="s">
        <v>94</v>
      </c>
      <c r="G55" s="14">
        <v>0</v>
      </c>
      <c r="H55" s="14">
        <v>0</v>
      </c>
      <c r="I55" s="14">
        <v>0</v>
      </c>
    </row>
    <row r="56" spans="1:9" s="15" customFormat="1" ht="18" customHeight="1">
      <c r="A56" s="113"/>
      <c r="B56" s="110"/>
      <c r="C56" s="110"/>
      <c r="D56" s="111"/>
      <c r="E56" s="111"/>
      <c r="F56" s="21" t="s">
        <v>118</v>
      </c>
      <c r="G56" s="14">
        <f>SUM(G53:G55)</f>
        <v>100</v>
      </c>
      <c r="H56" s="14">
        <f>SUM(H53:H55)</f>
        <v>100</v>
      </c>
      <c r="I56" s="14">
        <f>SUM(I53:I55)</f>
        <v>0</v>
      </c>
    </row>
    <row r="57" spans="1:9" s="6" customFormat="1" ht="17.25" customHeight="1">
      <c r="A57" s="22"/>
      <c r="B57" s="21"/>
      <c r="C57" s="21"/>
      <c r="D57" s="21"/>
      <c r="E57" s="21"/>
      <c r="F57" s="21" t="s">
        <v>161</v>
      </c>
      <c r="G57" s="14">
        <f>SUM(G56)</f>
        <v>100</v>
      </c>
      <c r="H57" s="14">
        <f>SUM(H56)</f>
        <v>100</v>
      </c>
      <c r="I57" s="14">
        <f>SUM(I56)</f>
        <v>0</v>
      </c>
    </row>
    <row r="58" spans="1:9" s="6" customFormat="1" ht="12" customHeight="1">
      <c r="A58" s="106" t="s">
        <v>152</v>
      </c>
      <c r="B58" s="106"/>
      <c r="C58" s="106"/>
      <c r="D58" s="106"/>
      <c r="E58" s="106"/>
      <c r="F58" s="106"/>
      <c r="G58" s="106"/>
      <c r="H58" s="106"/>
      <c r="I58" s="106"/>
    </row>
    <row r="59" spans="1:9" s="15" customFormat="1" ht="23.25" customHeight="1">
      <c r="A59" s="113">
        <v>10</v>
      </c>
      <c r="B59" s="110" t="s">
        <v>146</v>
      </c>
      <c r="C59" s="110" t="s">
        <v>210</v>
      </c>
      <c r="D59" s="111">
        <v>2016</v>
      </c>
      <c r="E59" s="111">
        <v>2016</v>
      </c>
      <c r="F59" s="21" t="s">
        <v>121</v>
      </c>
      <c r="G59" s="14">
        <v>0</v>
      </c>
      <c r="H59" s="14">
        <v>0</v>
      </c>
      <c r="I59" s="14">
        <v>0</v>
      </c>
    </row>
    <row r="60" spans="1:9" s="15" customFormat="1" ht="16.5" customHeight="1">
      <c r="A60" s="113"/>
      <c r="B60" s="110"/>
      <c r="C60" s="110"/>
      <c r="D60" s="111"/>
      <c r="E60" s="111"/>
      <c r="F60" s="21" t="s">
        <v>112</v>
      </c>
      <c r="G60" s="14">
        <v>100</v>
      </c>
      <c r="H60" s="14">
        <v>100</v>
      </c>
      <c r="I60" s="14">
        <v>0</v>
      </c>
    </row>
    <row r="61" spans="1:9" s="15" customFormat="1" ht="16.5" customHeight="1">
      <c r="A61" s="113"/>
      <c r="B61" s="110"/>
      <c r="C61" s="110"/>
      <c r="D61" s="111"/>
      <c r="E61" s="111"/>
      <c r="F61" s="21" t="s">
        <v>94</v>
      </c>
      <c r="G61" s="14">
        <v>0</v>
      </c>
      <c r="H61" s="14">
        <v>0</v>
      </c>
      <c r="I61" s="14">
        <v>0</v>
      </c>
    </row>
    <row r="62" spans="1:9" s="15" customFormat="1" ht="21.75" customHeight="1">
      <c r="A62" s="113"/>
      <c r="B62" s="110" t="s">
        <v>146</v>
      </c>
      <c r="C62" s="110" t="s">
        <v>144</v>
      </c>
      <c r="D62" s="111">
        <v>2011</v>
      </c>
      <c r="E62" s="111">
        <v>2015</v>
      </c>
      <c r="F62" s="21" t="s">
        <v>118</v>
      </c>
      <c r="G62" s="14">
        <f>SUM(G59:G61)</f>
        <v>100</v>
      </c>
      <c r="H62" s="14">
        <f>SUM(H59:H61)</f>
        <v>100</v>
      </c>
      <c r="I62" s="14">
        <f>SUM(I59:I61)</f>
        <v>0</v>
      </c>
    </row>
    <row r="63" spans="1:9" s="6" customFormat="1" ht="20.25" customHeight="1">
      <c r="A63" s="22"/>
      <c r="B63" s="21"/>
      <c r="C63" s="21"/>
      <c r="D63" s="21"/>
      <c r="E63" s="21"/>
      <c r="F63" s="21" t="s">
        <v>161</v>
      </c>
      <c r="G63" s="14">
        <f>G62</f>
        <v>100</v>
      </c>
      <c r="H63" s="14">
        <f>H62</f>
        <v>100</v>
      </c>
      <c r="I63" s="14">
        <f>I62</f>
        <v>0</v>
      </c>
    </row>
    <row r="64" spans="1:9" s="6" customFormat="1" ht="15.75" customHeight="1">
      <c r="A64" s="106" t="s">
        <v>3</v>
      </c>
      <c r="B64" s="106"/>
      <c r="C64" s="106"/>
      <c r="D64" s="106"/>
      <c r="E64" s="106"/>
      <c r="F64" s="106"/>
      <c r="G64" s="106"/>
      <c r="H64" s="106"/>
      <c r="I64" s="106"/>
    </row>
    <row r="65" spans="1:9" s="15" customFormat="1" ht="21.75" customHeight="1">
      <c r="A65" s="113">
        <v>11</v>
      </c>
      <c r="B65" s="110" t="s">
        <v>146</v>
      </c>
      <c r="C65" s="110" t="s">
        <v>15</v>
      </c>
      <c r="D65" s="111">
        <v>2016</v>
      </c>
      <c r="E65" s="111">
        <v>2016</v>
      </c>
      <c r="F65" s="21" t="s">
        <v>121</v>
      </c>
      <c r="G65" s="14">
        <v>0</v>
      </c>
      <c r="H65" s="14">
        <v>0</v>
      </c>
      <c r="I65" s="14">
        <v>0</v>
      </c>
    </row>
    <row r="66" spans="1:9" s="15" customFormat="1" ht="16.5" customHeight="1">
      <c r="A66" s="113"/>
      <c r="B66" s="110"/>
      <c r="C66" s="110"/>
      <c r="D66" s="111"/>
      <c r="E66" s="111"/>
      <c r="F66" s="21" t="s">
        <v>112</v>
      </c>
      <c r="G66" s="14">
        <v>20</v>
      </c>
      <c r="H66" s="14">
        <v>20</v>
      </c>
      <c r="I66" s="14">
        <v>0</v>
      </c>
    </row>
    <row r="67" spans="1:9" s="15" customFormat="1" ht="18" customHeight="1">
      <c r="A67" s="113"/>
      <c r="B67" s="110"/>
      <c r="C67" s="110"/>
      <c r="D67" s="111"/>
      <c r="E67" s="111"/>
      <c r="F67" s="21" t="s">
        <v>94</v>
      </c>
      <c r="G67" s="14">
        <v>0</v>
      </c>
      <c r="H67" s="14">
        <v>0</v>
      </c>
      <c r="I67" s="14">
        <v>0</v>
      </c>
    </row>
    <row r="68" spans="1:9" s="15" customFormat="1" ht="23.25" customHeight="1">
      <c r="A68" s="113"/>
      <c r="B68" s="110" t="s">
        <v>146</v>
      </c>
      <c r="C68" s="110"/>
      <c r="D68" s="111">
        <v>2011</v>
      </c>
      <c r="E68" s="111">
        <v>2015</v>
      </c>
      <c r="F68" s="21" t="s">
        <v>118</v>
      </c>
      <c r="G68" s="14">
        <f>SUM(G65:G67)</f>
        <v>20</v>
      </c>
      <c r="H68" s="14">
        <f>SUM(H65:H67)</f>
        <v>20</v>
      </c>
      <c r="I68" s="14">
        <f>SUM(I65:I67)</f>
        <v>0</v>
      </c>
    </row>
    <row r="69" spans="1:9" s="6" customFormat="1" ht="20.25" customHeight="1">
      <c r="A69" s="22"/>
      <c r="B69" s="21"/>
      <c r="C69" s="21"/>
      <c r="D69" s="21"/>
      <c r="E69" s="21"/>
      <c r="F69" s="21" t="s">
        <v>161</v>
      </c>
      <c r="G69" s="14">
        <f>G68</f>
        <v>20</v>
      </c>
      <c r="H69" s="14">
        <f>H68</f>
        <v>20</v>
      </c>
      <c r="I69" s="14">
        <f>I68</f>
        <v>0</v>
      </c>
    </row>
    <row r="70" spans="1:10" s="6" customFormat="1" ht="30">
      <c r="A70" s="25"/>
      <c r="B70" s="25"/>
      <c r="C70" s="25"/>
      <c r="D70" s="25"/>
      <c r="E70" s="25"/>
      <c r="F70" s="30" t="s">
        <v>155</v>
      </c>
      <c r="G70" s="31">
        <f>SUM(G29+G39+G45+G51+G57+G63+G69)</f>
        <v>275</v>
      </c>
      <c r="H70" s="31">
        <f>SUM(H29+H39+H45+H51+H57+H63+H69)</f>
        <v>275</v>
      </c>
      <c r="I70" s="31">
        <f>SUM(I29+I39+I45+I51+I57+I63+I69)</f>
        <v>0</v>
      </c>
      <c r="J70" s="26"/>
    </row>
    <row r="71" spans="1:9" s="6" customFormat="1" ht="14.25">
      <c r="A71" s="27"/>
      <c r="B71" s="27"/>
      <c r="C71" s="27"/>
      <c r="D71" s="27"/>
      <c r="E71" s="27"/>
      <c r="F71" s="27"/>
      <c r="G71" s="28"/>
      <c r="H71" s="28"/>
      <c r="I71" s="28"/>
    </row>
    <row r="72" spans="1:9" s="6" customFormat="1" ht="12.75" customHeight="1">
      <c r="A72" s="27"/>
      <c r="B72" s="27"/>
      <c r="C72" s="27"/>
      <c r="D72" s="27"/>
      <c r="E72" s="27"/>
      <c r="F72" s="27"/>
      <c r="G72" s="27"/>
      <c r="H72" s="27"/>
      <c r="I72" s="27"/>
    </row>
    <row r="73" spans="1:9" s="24" customFormat="1" ht="14.25">
      <c r="A73" s="29"/>
      <c r="B73" s="29"/>
      <c r="C73" s="29"/>
      <c r="D73" s="29"/>
      <c r="E73" s="29"/>
      <c r="F73" s="29"/>
      <c r="G73" s="29"/>
      <c r="H73" s="29"/>
      <c r="I73" s="29"/>
    </row>
    <row r="74" spans="1:9" s="24" customFormat="1" ht="14.25">
      <c r="A74" s="29"/>
      <c r="B74" s="29"/>
      <c r="C74" s="29"/>
      <c r="D74" s="29"/>
      <c r="E74" s="29"/>
      <c r="F74" s="29"/>
      <c r="G74" s="29"/>
      <c r="H74" s="29"/>
      <c r="I74" s="29"/>
    </row>
    <row r="75" spans="1:12" s="6" customFormat="1" ht="14.25">
      <c r="A75" s="27"/>
      <c r="B75" s="27"/>
      <c r="C75" s="27"/>
      <c r="D75" s="29"/>
      <c r="E75" s="29"/>
      <c r="F75" s="29"/>
      <c r="G75" s="29"/>
      <c r="H75" s="29"/>
      <c r="I75" s="29"/>
      <c r="J75" s="24"/>
      <c r="K75" s="24"/>
      <c r="L75" s="24"/>
    </row>
    <row r="76" spans="1:12" s="6" customFormat="1" ht="14.25">
      <c r="A76" s="27"/>
      <c r="B76" s="27"/>
      <c r="C76" s="27"/>
      <c r="D76" s="29"/>
      <c r="E76" s="29"/>
      <c r="F76" s="33"/>
      <c r="G76" s="29"/>
      <c r="H76" s="29"/>
      <c r="I76" s="29"/>
      <c r="J76" s="24"/>
      <c r="K76" s="24"/>
      <c r="L76" s="24"/>
    </row>
    <row r="77" spans="1:12" s="6" customFormat="1" ht="14.25">
      <c r="A77" s="27"/>
      <c r="B77" s="27"/>
      <c r="C77" s="27"/>
      <c r="D77" s="29"/>
      <c r="E77" s="29"/>
      <c r="F77" s="33"/>
      <c r="G77" s="29"/>
      <c r="H77" s="29"/>
      <c r="I77" s="29"/>
      <c r="J77" s="24"/>
      <c r="K77" s="24"/>
      <c r="L77" s="24"/>
    </row>
    <row r="78" spans="1:12" s="6" customFormat="1" ht="14.25">
      <c r="A78" s="27"/>
      <c r="B78" s="27"/>
      <c r="C78" s="27"/>
      <c r="D78" s="29"/>
      <c r="E78" s="29"/>
      <c r="F78" s="33"/>
      <c r="G78" s="29"/>
      <c r="H78" s="29"/>
      <c r="I78" s="29"/>
      <c r="J78" s="24"/>
      <c r="K78" s="24"/>
      <c r="L78" s="24"/>
    </row>
    <row r="79" spans="1:12" s="6" customFormat="1" ht="14.25">
      <c r="A79" s="27"/>
      <c r="B79" s="27"/>
      <c r="C79" s="27"/>
      <c r="D79" s="29"/>
      <c r="E79" s="29"/>
      <c r="F79" s="33"/>
      <c r="G79" s="29"/>
      <c r="H79" s="29"/>
      <c r="I79" s="29"/>
      <c r="J79" s="24"/>
      <c r="K79" s="24"/>
      <c r="L79" s="24"/>
    </row>
    <row r="80" spans="1:12" s="6" customFormat="1" ht="14.25">
      <c r="A80" s="27"/>
      <c r="B80" s="27"/>
      <c r="C80" s="27"/>
      <c r="D80" s="29"/>
      <c r="E80" s="29"/>
      <c r="F80" s="33"/>
      <c r="G80" s="29"/>
      <c r="H80" s="29"/>
      <c r="I80" s="29"/>
      <c r="J80" s="24"/>
      <c r="K80" s="24"/>
      <c r="L80" s="24"/>
    </row>
    <row r="81" spans="1:12" s="6" customFormat="1" ht="14.25">
      <c r="A81" s="27"/>
      <c r="B81" s="27"/>
      <c r="C81" s="27"/>
      <c r="D81" s="29"/>
      <c r="E81" s="29"/>
      <c r="F81" s="33"/>
      <c r="G81" s="29"/>
      <c r="H81" s="29"/>
      <c r="I81" s="29"/>
      <c r="J81" s="24"/>
      <c r="K81" s="24"/>
      <c r="L81" s="24"/>
    </row>
    <row r="82" spans="1:12" s="6" customFormat="1" ht="14.25">
      <c r="A82" s="27"/>
      <c r="B82" s="27"/>
      <c r="C82" s="27"/>
      <c r="D82" s="29"/>
      <c r="E82" s="29"/>
      <c r="F82" s="33"/>
      <c r="G82" s="29"/>
      <c r="H82" s="29"/>
      <c r="I82" s="29"/>
      <c r="J82" s="24"/>
      <c r="K82" s="24"/>
      <c r="L82" s="24"/>
    </row>
    <row r="83" spans="1:12" s="6" customFormat="1" ht="14.25">
      <c r="A83" s="27"/>
      <c r="B83" s="27"/>
      <c r="C83" s="27"/>
      <c r="D83" s="29"/>
      <c r="E83" s="29"/>
      <c r="F83" s="33"/>
      <c r="G83" s="29"/>
      <c r="H83" s="29"/>
      <c r="I83" s="29"/>
      <c r="J83" s="24"/>
      <c r="K83" s="24"/>
      <c r="L83" s="24"/>
    </row>
    <row r="84" spans="1:12" s="6" customFormat="1" ht="14.25">
      <c r="A84" s="27"/>
      <c r="B84" s="27"/>
      <c r="C84" s="27"/>
      <c r="D84" s="29"/>
      <c r="E84" s="29"/>
      <c r="F84" s="33"/>
      <c r="G84" s="29"/>
      <c r="H84" s="29"/>
      <c r="I84" s="29"/>
      <c r="J84" s="24"/>
      <c r="K84" s="24"/>
      <c r="L84" s="24"/>
    </row>
    <row r="85" spans="1:12" s="6" customFormat="1" ht="14.25">
      <c r="A85" s="27"/>
      <c r="B85" s="27"/>
      <c r="C85" s="27"/>
      <c r="D85" s="29"/>
      <c r="E85" s="29"/>
      <c r="F85" s="33"/>
      <c r="G85" s="29"/>
      <c r="H85" s="29"/>
      <c r="I85" s="29"/>
      <c r="J85" s="24"/>
      <c r="K85" s="24"/>
      <c r="L85" s="24"/>
    </row>
    <row r="86" spans="4:12" s="6" customFormat="1" ht="14.25">
      <c r="D86" s="24"/>
      <c r="E86" s="24"/>
      <c r="F86" s="24"/>
      <c r="G86" s="24"/>
      <c r="H86" s="24"/>
      <c r="I86" s="24"/>
      <c r="J86" s="24"/>
      <c r="K86" s="24"/>
      <c r="L86" s="24"/>
    </row>
    <row r="87" spans="4:12" s="6" customFormat="1" ht="14.25">
      <c r="D87" s="24"/>
      <c r="E87" s="24"/>
      <c r="F87" s="24"/>
      <c r="G87" s="24"/>
      <c r="H87" s="24"/>
      <c r="I87" s="24"/>
      <c r="J87" s="24"/>
      <c r="K87" s="24"/>
      <c r="L87" s="24"/>
    </row>
    <row r="88" spans="4:12" s="6" customFormat="1" ht="14.25">
      <c r="D88" s="24"/>
      <c r="E88" s="24"/>
      <c r="F88" s="24"/>
      <c r="G88" s="24"/>
      <c r="H88" s="24"/>
      <c r="I88" s="24"/>
      <c r="J88" s="24"/>
      <c r="K88" s="24"/>
      <c r="L88" s="24"/>
    </row>
    <row r="89" spans="4:12" ht="16.5">
      <c r="D89" s="3"/>
      <c r="E89" s="3"/>
      <c r="F89" s="3"/>
      <c r="G89" s="5"/>
      <c r="H89" s="3"/>
      <c r="I89" s="3"/>
      <c r="J89" s="3"/>
      <c r="K89" s="3"/>
      <c r="L89" s="3"/>
    </row>
    <row r="90" spans="6:7" ht="16.5">
      <c r="F90" s="4"/>
      <c r="G90" s="5"/>
    </row>
    <row r="91" spans="6:7" ht="16.5">
      <c r="F91" s="4"/>
      <c r="G91" s="5"/>
    </row>
    <row r="92" spans="6:7" ht="16.5">
      <c r="F92" s="4"/>
      <c r="G92" s="5"/>
    </row>
    <row r="93" spans="6:7" ht="16.5">
      <c r="F93" s="4"/>
      <c r="G93" s="5"/>
    </row>
    <row r="94" spans="6:7" ht="16.5">
      <c r="F94" s="4"/>
      <c r="G94" s="5"/>
    </row>
    <row r="95" spans="6:7" ht="16.5">
      <c r="F95" s="4"/>
      <c r="G95" s="5"/>
    </row>
    <row r="96" spans="6:7" ht="16.5">
      <c r="F96" s="4"/>
      <c r="G96" s="5"/>
    </row>
    <row r="97" spans="6:7" ht="16.5">
      <c r="F97" s="4"/>
      <c r="G97" s="5"/>
    </row>
    <row r="98" spans="6:7" ht="16.5">
      <c r="F98" s="4"/>
      <c r="G98" s="5"/>
    </row>
    <row r="99" spans="6:7" ht="16.5">
      <c r="F99" s="4"/>
      <c r="G99" s="5"/>
    </row>
  </sheetData>
  <sheetProtection/>
  <mergeCells count="73">
    <mergeCell ref="A58:I58"/>
    <mergeCell ref="A59:A62"/>
    <mergeCell ref="B59:B62"/>
    <mergeCell ref="C59:C62"/>
    <mergeCell ref="D59:D62"/>
    <mergeCell ref="E59:E62"/>
    <mergeCell ref="A2:I4"/>
    <mergeCell ref="A5:IV5"/>
    <mergeCell ref="A6:A9"/>
    <mergeCell ref="B6:B9"/>
    <mergeCell ref="C6:C9"/>
    <mergeCell ref="D6:E8"/>
    <mergeCell ref="H6:I6"/>
    <mergeCell ref="E53:E56"/>
    <mergeCell ref="D25:D28"/>
    <mergeCell ref="E25:E28"/>
    <mergeCell ref="A52:I52"/>
    <mergeCell ref="A47:A51"/>
    <mergeCell ref="B47:B51"/>
    <mergeCell ref="A25:A28"/>
    <mergeCell ref="B25:B28"/>
    <mergeCell ref="D31:D34"/>
    <mergeCell ref="E31:E34"/>
    <mergeCell ref="E17:E20"/>
    <mergeCell ref="C17:C20"/>
    <mergeCell ref="D17:D20"/>
    <mergeCell ref="C21:C24"/>
    <mergeCell ref="D21:D24"/>
    <mergeCell ref="A21:A24"/>
    <mergeCell ref="E21:E24"/>
    <mergeCell ref="A17:A20"/>
    <mergeCell ref="B17:B20"/>
    <mergeCell ref="B21:B24"/>
    <mergeCell ref="A11:I11"/>
    <mergeCell ref="A12:A16"/>
    <mergeCell ref="B12:B16"/>
    <mergeCell ref="I7:I9"/>
    <mergeCell ref="F6:F9"/>
    <mergeCell ref="C12:C16"/>
    <mergeCell ref="D12:D16"/>
    <mergeCell ref="E12:E16"/>
    <mergeCell ref="H7:H9"/>
    <mergeCell ref="G6:G9"/>
    <mergeCell ref="C25:C28"/>
    <mergeCell ref="A35:A39"/>
    <mergeCell ref="A30:I30"/>
    <mergeCell ref="A31:A34"/>
    <mergeCell ref="B35:B39"/>
    <mergeCell ref="E35:E39"/>
    <mergeCell ref="C35:C39"/>
    <mergeCell ref="D35:D39"/>
    <mergeCell ref="B31:B34"/>
    <mergeCell ref="C31:C34"/>
    <mergeCell ref="E65:E68"/>
    <mergeCell ref="A65:A68"/>
    <mergeCell ref="A53:A56"/>
    <mergeCell ref="B53:B56"/>
    <mergeCell ref="C53:C56"/>
    <mergeCell ref="B65:B68"/>
    <mergeCell ref="C65:C68"/>
    <mergeCell ref="D65:D68"/>
    <mergeCell ref="D53:D56"/>
    <mergeCell ref="A64:I64"/>
    <mergeCell ref="E47:E51"/>
    <mergeCell ref="C47:C51"/>
    <mergeCell ref="A40:I40"/>
    <mergeCell ref="A41:A45"/>
    <mergeCell ref="B41:B45"/>
    <mergeCell ref="C41:C45"/>
    <mergeCell ref="D41:D45"/>
    <mergeCell ref="E41:E45"/>
    <mergeCell ref="A46:I46"/>
    <mergeCell ref="D47:D51"/>
  </mergeCells>
  <printOptions/>
  <pageMargins left="0.75" right="0.75" top="0.25" bottom="0.12" header="0.15" footer="0.07"/>
  <pageSetup horizontalDpi="600" verticalDpi="600" orientation="landscape" paperSize="9" scale="95" r:id="rId1"/>
  <rowBreaks count="1" manualBreakCount="1">
    <brk id="5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tabSelected="1" view="pageBreakPreview" zoomScale="95" zoomScaleSheetLayoutView="95" workbookViewId="0" topLeftCell="A1">
      <selection activeCell="A1" sqref="A1:I3"/>
    </sheetView>
  </sheetViews>
  <sheetFormatPr defaultColWidth="9.00390625" defaultRowHeight="12.75"/>
  <cols>
    <col min="1" max="1" width="4.625" style="1" customWidth="1"/>
    <col min="2" max="2" width="15.25390625" style="1" customWidth="1"/>
    <col min="3" max="3" width="70.125" style="1" customWidth="1"/>
    <col min="4" max="4" width="7.00390625" style="1" customWidth="1"/>
    <col min="5" max="5" width="7.125" style="1" customWidth="1"/>
    <col min="6" max="7" width="11.25390625" style="1" customWidth="1"/>
    <col min="8" max="9" width="9.375" style="1" customWidth="1"/>
    <col min="10" max="16384" width="9.125" style="1" customWidth="1"/>
  </cols>
  <sheetData>
    <row r="1" spans="1:9" s="6" customFormat="1" ht="18.75" customHeight="1">
      <c r="A1" s="124" t="s">
        <v>86</v>
      </c>
      <c r="B1" s="125"/>
      <c r="C1" s="125"/>
      <c r="D1" s="125"/>
      <c r="E1" s="125"/>
      <c r="F1" s="125"/>
      <c r="G1" s="125"/>
      <c r="H1" s="125"/>
      <c r="I1" s="125"/>
    </row>
    <row r="2" spans="1:9" s="6" customFormat="1" ht="14.25">
      <c r="A2" s="125"/>
      <c r="B2" s="125"/>
      <c r="C2" s="125"/>
      <c r="D2" s="125"/>
      <c r="E2" s="125"/>
      <c r="F2" s="125"/>
      <c r="G2" s="125"/>
      <c r="H2" s="125"/>
      <c r="I2" s="125"/>
    </row>
    <row r="3" spans="1:9" s="6" customFormat="1" ht="12" customHeight="1">
      <c r="A3" s="125"/>
      <c r="B3" s="125"/>
      <c r="C3" s="125"/>
      <c r="D3" s="125"/>
      <c r="E3" s="125"/>
      <c r="F3" s="125"/>
      <c r="G3" s="125"/>
      <c r="H3" s="125"/>
      <c r="I3" s="125"/>
    </row>
    <row r="4" s="126" customFormat="1" ht="13.5" customHeight="1"/>
    <row r="5" spans="1:9" s="6" customFormat="1" ht="24" customHeight="1">
      <c r="A5" s="127" t="s">
        <v>127</v>
      </c>
      <c r="B5" s="130" t="s">
        <v>116</v>
      </c>
      <c r="C5" s="130" t="s">
        <v>117</v>
      </c>
      <c r="D5" s="130" t="s">
        <v>115</v>
      </c>
      <c r="E5" s="130"/>
      <c r="F5" s="130" t="s">
        <v>126</v>
      </c>
      <c r="G5" s="130" t="s">
        <v>128</v>
      </c>
      <c r="H5" s="130"/>
      <c r="I5" s="130"/>
    </row>
    <row r="6" spans="1:9" s="6" customFormat="1" ht="15" customHeight="1">
      <c r="A6" s="128"/>
      <c r="B6" s="130"/>
      <c r="C6" s="130"/>
      <c r="D6" s="130"/>
      <c r="E6" s="130"/>
      <c r="F6" s="130"/>
      <c r="G6" s="130"/>
      <c r="H6" s="130" t="s">
        <v>189</v>
      </c>
      <c r="I6" s="130" t="s">
        <v>91</v>
      </c>
    </row>
    <row r="7" spans="1:9" s="6" customFormat="1" ht="28.5" customHeight="1">
      <c r="A7" s="128"/>
      <c r="B7" s="130"/>
      <c r="C7" s="130"/>
      <c r="D7" s="130"/>
      <c r="E7" s="130"/>
      <c r="F7" s="130"/>
      <c r="G7" s="130"/>
      <c r="H7" s="130"/>
      <c r="I7" s="130"/>
    </row>
    <row r="8" spans="1:9" s="6" customFormat="1" ht="45.75" customHeight="1">
      <c r="A8" s="129"/>
      <c r="B8" s="130"/>
      <c r="C8" s="130"/>
      <c r="D8" s="9" t="s">
        <v>119</v>
      </c>
      <c r="E8" s="7" t="s">
        <v>120</v>
      </c>
      <c r="F8" s="130"/>
      <c r="G8" s="130"/>
      <c r="H8" s="130"/>
      <c r="I8" s="130"/>
    </row>
    <row r="9" spans="1:9" s="6" customFormat="1" ht="15">
      <c r="A9" s="8">
        <v>1</v>
      </c>
      <c r="B9" s="10">
        <v>2</v>
      </c>
      <c r="C9" s="7">
        <v>4</v>
      </c>
      <c r="D9" s="7">
        <v>7</v>
      </c>
      <c r="E9" s="7">
        <v>8</v>
      </c>
      <c r="F9" s="7">
        <v>9</v>
      </c>
      <c r="G9" s="7">
        <v>10</v>
      </c>
      <c r="H9" s="7">
        <v>13</v>
      </c>
      <c r="I9" s="7">
        <v>14</v>
      </c>
    </row>
    <row r="10" spans="1:9" s="6" customFormat="1" ht="16.5" customHeight="1">
      <c r="A10" s="133" t="s">
        <v>147</v>
      </c>
      <c r="B10" s="133"/>
      <c r="C10" s="133"/>
      <c r="D10" s="133"/>
      <c r="E10" s="133"/>
      <c r="F10" s="133"/>
      <c r="G10" s="133"/>
      <c r="H10" s="133"/>
      <c r="I10" s="133"/>
    </row>
    <row r="11" spans="1:9" s="15" customFormat="1" ht="17.25" customHeight="1">
      <c r="A11" s="113">
        <v>1</v>
      </c>
      <c r="B11" s="107" t="s">
        <v>190</v>
      </c>
      <c r="C11" s="110" t="s">
        <v>272</v>
      </c>
      <c r="D11" s="111">
        <v>2016</v>
      </c>
      <c r="E11" s="111">
        <v>2017</v>
      </c>
      <c r="F11" s="14" t="s">
        <v>121</v>
      </c>
      <c r="G11" s="14">
        <v>40</v>
      </c>
      <c r="H11" s="14">
        <v>20</v>
      </c>
      <c r="I11" s="14">
        <v>0</v>
      </c>
    </row>
    <row r="12" spans="1:9" s="15" customFormat="1" ht="18.75" customHeight="1">
      <c r="A12" s="113"/>
      <c r="B12" s="131"/>
      <c r="C12" s="110"/>
      <c r="D12" s="111"/>
      <c r="E12" s="111"/>
      <c r="F12" s="14" t="s">
        <v>114</v>
      </c>
      <c r="G12" s="14">
        <v>20</v>
      </c>
      <c r="H12" s="14">
        <v>10</v>
      </c>
      <c r="I12" s="14">
        <v>0</v>
      </c>
    </row>
    <row r="13" spans="1:9" s="15" customFormat="1" ht="19.5" customHeight="1">
      <c r="A13" s="113"/>
      <c r="B13" s="131"/>
      <c r="C13" s="110"/>
      <c r="D13" s="111"/>
      <c r="E13" s="111"/>
      <c r="F13" s="14" t="s">
        <v>94</v>
      </c>
      <c r="G13" s="14">
        <v>2681.9</v>
      </c>
      <c r="H13" s="14">
        <v>1711.9</v>
      </c>
      <c r="I13" s="14">
        <v>0</v>
      </c>
    </row>
    <row r="14" spans="1:9" s="15" customFormat="1" ht="18.75" customHeight="1">
      <c r="A14" s="113"/>
      <c r="B14" s="132"/>
      <c r="C14" s="110"/>
      <c r="D14" s="111"/>
      <c r="E14" s="111"/>
      <c r="F14" s="14" t="s">
        <v>118</v>
      </c>
      <c r="G14" s="14">
        <f>SUM(G11:G13)</f>
        <v>2741.9</v>
      </c>
      <c r="H14" s="14">
        <f>SUM(H11:H13)</f>
        <v>1741.9</v>
      </c>
      <c r="I14" s="14">
        <f>SUM(I11:I13)</f>
        <v>0</v>
      </c>
    </row>
    <row r="15" spans="1:10" s="16" customFormat="1" ht="18" customHeight="1">
      <c r="A15" s="113">
        <v>2</v>
      </c>
      <c r="B15" s="107" t="s">
        <v>190</v>
      </c>
      <c r="C15" s="110" t="s">
        <v>273</v>
      </c>
      <c r="D15" s="111">
        <v>2016</v>
      </c>
      <c r="E15" s="111">
        <v>2016</v>
      </c>
      <c r="F15" s="14" t="s">
        <v>121</v>
      </c>
      <c r="G15" s="14">
        <v>20</v>
      </c>
      <c r="H15" s="14">
        <v>20</v>
      </c>
      <c r="I15" s="14">
        <v>0</v>
      </c>
      <c r="J15" s="27"/>
    </row>
    <row r="16" spans="1:10" s="16" customFormat="1" ht="17.25" customHeight="1">
      <c r="A16" s="113"/>
      <c r="B16" s="131"/>
      <c r="C16" s="110"/>
      <c r="D16" s="111"/>
      <c r="E16" s="111"/>
      <c r="F16" s="14" t="s">
        <v>114</v>
      </c>
      <c r="G16" s="14">
        <v>20</v>
      </c>
      <c r="H16" s="14">
        <v>20</v>
      </c>
      <c r="I16" s="14">
        <v>0</v>
      </c>
      <c r="J16" s="27"/>
    </row>
    <row r="17" spans="1:10" s="16" customFormat="1" ht="17.25" customHeight="1">
      <c r="A17" s="113"/>
      <c r="B17" s="131"/>
      <c r="C17" s="110"/>
      <c r="D17" s="111"/>
      <c r="E17" s="111"/>
      <c r="F17" s="14" t="s">
        <v>94</v>
      </c>
      <c r="G17" s="14">
        <v>1158.8</v>
      </c>
      <c r="H17" s="14">
        <v>1158.8</v>
      </c>
      <c r="I17" s="14">
        <v>0</v>
      </c>
      <c r="J17" s="27"/>
    </row>
    <row r="18" spans="1:10" s="16" customFormat="1" ht="23.25" customHeight="1">
      <c r="A18" s="113"/>
      <c r="B18" s="132"/>
      <c r="C18" s="110"/>
      <c r="D18" s="111"/>
      <c r="E18" s="111"/>
      <c r="F18" s="14" t="s">
        <v>118</v>
      </c>
      <c r="G18" s="14">
        <f>SUM(G15:G17)</f>
        <v>1198.8</v>
      </c>
      <c r="H18" s="14">
        <f>SUM(H15:H17)</f>
        <v>1198.8</v>
      </c>
      <c r="I18" s="14">
        <v>0</v>
      </c>
      <c r="J18" s="27"/>
    </row>
    <row r="19" spans="1:10" s="16" customFormat="1" ht="16.5" customHeight="1">
      <c r="A19" s="113">
        <v>3</v>
      </c>
      <c r="B19" s="107" t="s">
        <v>190</v>
      </c>
      <c r="C19" s="110" t="s">
        <v>274</v>
      </c>
      <c r="D19" s="111">
        <v>2016</v>
      </c>
      <c r="E19" s="111">
        <v>2016</v>
      </c>
      <c r="F19" s="14" t="s">
        <v>121</v>
      </c>
      <c r="G19" s="14">
        <v>40</v>
      </c>
      <c r="H19" s="14">
        <v>40</v>
      </c>
      <c r="I19" s="14">
        <v>0</v>
      </c>
      <c r="J19" s="27"/>
    </row>
    <row r="20" spans="1:10" s="16" customFormat="1" ht="17.25" customHeight="1">
      <c r="A20" s="113"/>
      <c r="B20" s="108"/>
      <c r="C20" s="110"/>
      <c r="D20" s="111"/>
      <c r="E20" s="111"/>
      <c r="F20" s="14" t="s">
        <v>114</v>
      </c>
      <c r="G20" s="14">
        <v>20</v>
      </c>
      <c r="H20" s="14">
        <v>20</v>
      </c>
      <c r="I20" s="14">
        <v>0</v>
      </c>
      <c r="J20" s="27"/>
    </row>
    <row r="21" spans="1:10" s="16" customFormat="1" ht="15.75" customHeight="1">
      <c r="A21" s="113"/>
      <c r="B21" s="108"/>
      <c r="C21" s="110"/>
      <c r="D21" s="111"/>
      <c r="E21" s="111"/>
      <c r="F21" s="14" t="s">
        <v>94</v>
      </c>
      <c r="G21" s="14">
        <v>1122.703</v>
      </c>
      <c r="H21" s="14">
        <v>1122.7</v>
      </c>
      <c r="I21" s="14">
        <v>0</v>
      </c>
      <c r="J21" s="27"/>
    </row>
    <row r="22" spans="1:10" s="16" customFormat="1" ht="0.75" customHeight="1">
      <c r="A22" s="113"/>
      <c r="B22" s="108"/>
      <c r="C22" s="110"/>
      <c r="D22" s="111"/>
      <c r="E22" s="111"/>
      <c r="F22" s="14" t="s">
        <v>124</v>
      </c>
      <c r="G22" s="14">
        <v>0</v>
      </c>
      <c r="H22" s="14">
        <v>0</v>
      </c>
      <c r="I22" s="14"/>
      <c r="J22" s="27"/>
    </row>
    <row r="23" spans="1:10" s="16" customFormat="1" ht="15.75" customHeight="1">
      <c r="A23" s="113"/>
      <c r="B23" s="109"/>
      <c r="C23" s="110"/>
      <c r="D23" s="111"/>
      <c r="E23" s="111"/>
      <c r="F23" s="14" t="s">
        <v>118</v>
      </c>
      <c r="G23" s="14">
        <f>SUM(G19:G22)</f>
        <v>1182.703</v>
      </c>
      <c r="H23" s="14">
        <f>SUM(H19:H22)</f>
        <v>1182.7</v>
      </c>
      <c r="I23" s="14">
        <v>0</v>
      </c>
      <c r="J23" s="27"/>
    </row>
    <row r="24" spans="1:10" s="16" customFormat="1" ht="18" customHeight="1" hidden="1">
      <c r="A24" s="113">
        <v>4</v>
      </c>
      <c r="B24" s="107" t="s">
        <v>190</v>
      </c>
      <c r="C24" s="110"/>
      <c r="D24" s="111">
        <v>2016</v>
      </c>
      <c r="E24" s="111">
        <v>2016</v>
      </c>
      <c r="F24" s="14" t="s">
        <v>121</v>
      </c>
      <c r="G24" s="14">
        <v>0</v>
      </c>
      <c r="H24" s="14">
        <v>0</v>
      </c>
      <c r="I24" s="14">
        <v>0</v>
      </c>
      <c r="J24" s="27"/>
    </row>
    <row r="25" spans="1:10" s="16" customFormat="1" ht="12.75" customHeight="1" hidden="1">
      <c r="A25" s="113"/>
      <c r="B25" s="108"/>
      <c r="C25" s="110"/>
      <c r="D25" s="111"/>
      <c r="E25" s="111"/>
      <c r="F25" s="14" t="s">
        <v>114</v>
      </c>
      <c r="G25" s="14">
        <v>0</v>
      </c>
      <c r="H25" s="14">
        <v>0</v>
      </c>
      <c r="I25" s="14">
        <v>0</v>
      </c>
      <c r="J25" s="27"/>
    </row>
    <row r="26" spans="1:10" s="16" customFormat="1" ht="15.75" customHeight="1" hidden="1">
      <c r="A26" s="113"/>
      <c r="B26" s="108"/>
      <c r="C26" s="110"/>
      <c r="D26" s="111"/>
      <c r="E26" s="111"/>
      <c r="F26" s="14" t="s">
        <v>94</v>
      </c>
      <c r="G26" s="14">
        <v>0</v>
      </c>
      <c r="H26" s="14">
        <v>0</v>
      </c>
      <c r="I26" s="14">
        <v>0</v>
      </c>
      <c r="J26" s="27"/>
    </row>
    <row r="27" spans="1:10" s="16" customFormat="1" ht="15" customHeight="1" hidden="1">
      <c r="A27" s="113"/>
      <c r="B27" s="109"/>
      <c r="C27" s="110"/>
      <c r="D27" s="111"/>
      <c r="E27" s="111"/>
      <c r="F27" s="14" t="s">
        <v>118</v>
      </c>
      <c r="G27" s="14">
        <f>SUM(G24:G26)</f>
        <v>0</v>
      </c>
      <c r="H27" s="14">
        <f>SUM(H24:H26)</f>
        <v>0</v>
      </c>
      <c r="I27" s="14">
        <v>0</v>
      </c>
      <c r="J27" s="27"/>
    </row>
    <row r="28" spans="1:10" s="16" customFormat="1" ht="15.75" customHeight="1" hidden="1">
      <c r="A28" s="113">
        <v>5</v>
      </c>
      <c r="B28" s="107" t="s">
        <v>190</v>
      </c>
      <c r="C28" s="110"/>
      <c r="D28" s="111">
        <v>2016</v>
      </c>
      <c r="E28" s="111">
        <v>2016</v>
      </c>
      <c r="F28" s="14" t="s">
        <v>121</v>
      </c>
      <c r="G28" s="14">
        <v>0</v>
      </c>
      <c r="H28" s="14">
        <v>0</v>
      </c>
      <c r="I28" s="14">
        <v>0</v>
      </c>
      <c r="J28" s="27"/>
    </row>
    <row r="29" spans="1:10" s="16" customFormat="1" ht="16.5" customHeight="1" hidden="1">
      <c r="A29" s="113"/>
      <c r="B29" s="108"/>
      <c r="C29" s="110"/>
      <c r="D29" s="111"/>
      <c r="E29" s="111"/>
      <c r="F29" s="14" t="s">
        <v>114</v>
      </c>
      <c r="G29" s="14">
        <v>0</v>
      </c>
      <c r="H29" s="14">
        <v>0</v>
      </c>
      <c r="I29" s="14">
        <v>0</v>
      </c>
      <c r="J29" s="27"/>
    </row>
    <row r="30" spans="1:10" s="16" customFormat="1" ht="12.75" customHeight="1" hidden="1">
      <c r="A30" s="113"/>
      <c r="B30" s="108"/>
      <c r="C30" s="110"/>
      <c r="D30" s="111"/>
      <c r="E30" s="111"/>
      <c r="F30" s="14" t="s">
        <v>94</v>
      </c>
      <c r="G30" s="14">
        <v>0</v>
      </c>
      <c r="H30" s="14">
        <v>0</v>
      </c>
      <c r="I30" s="14">
        <v>0</v>
      </c>
      <c r="J30" s="27"/>
    </row>
    <row r="31" spans="1:10" s="16" customFormat="1" ht="12.75" customHeight="1" hidden="1">
      <c r="A31" s="113"/>
      <c r="B31" s="109"/>
      <c r="C31" s="110"/>
      <c r="D31" s="111"/>
      <c r="E31" s="111"/>
      <c r="F31" s="14" t="s">
        <v>118</v>
      </c>
      <c r="G31" s="14">
        <f>SUM(G28:G30)</f>
        <v>0</v>
      </c>
      <c r="H31" s="14">
        <f>SUM(H28:H30)</f>
        <v>0</v>
      </c>
      <c r="I31" s="14">
        <v>0</v>
      </c>
      <c r="J31" s="27"/>
    </row>
    <row r="32" spans="1:10" s="6" customFormat="1" ht="16.5" customHeight="1">
      <c r="A32" s="11"/>
      <c r="B32" s="11"/>
      <c r="C32" s="12"/>
      <c r="D32" s="13"/>
      <c r="E32" s="13"/>
      <c r="F32" s="14" t="s">
        <v>161</v>
      </c>
      <c r="G32" s="14">
        <f>SUM(G31,G27,G23,G18,G14)</f>
        <v>5123.403</v>
      </c>
      <c r="H32" s="14">
        <f>SUM(H31,H27,H23,H18,H14)</f>
        <v>4123.4</v>
      </c>
      <c r="I32" s="14">
        <f>SUM(I31,I27,I23,I18,I14)</f>
        <v>0</v>
      </c>
      <c r="J32" s="27"/>
    </row>
    <row r="33" spans="1:9" s="6" customFormat="1" ht="13.5" customHeight="1">
      <c r="A33" s="106" t="s">
        <v>153</v>
      </c>
      <c r="B33" s="106"/>
      <c r="C33" s="106"/>
      <c r="D33" s="106"/>
      <c r="E33" s="106"/>
      <c r="F33" s="106"/>
      <c r="G33" s="106"/>
      <c r="H33" s="106"/>
      <c r="I33" s="106"/>
    </row>
    <row r="34" spans="1:9" s="16" customFormat="1" ht="15" customHeight="1">
      <c r="A34" s="113">
        <v>6</v>
      </c>
      <c r="B34" s="107" t="s">
        <v>190</v>
      </c>
      <c r="C34" s="110" t="s">
        <v>34</v>
      </c>
      <c r="D34" s="111">
        <v>2016</v>
      </c>
      <c r="E34" s="111">
        <v>2016</v>
      </c>
      <c r="F34" s="21" t="s">
        <v>121</v>
      </c>
      <c r="G34" s="14">
        <v>0</v>
      </c>
      <c r="H34" s="14">
        <v>0</v>
      </c>
      <c r="I34" s="14">
        <v>0</v>
      </c>
    </row>
    <row r="35" spans="1:9" s="16" customFormat="1" ht="17.25" customHeight="1">
      <c r="A35" s="113"/>
      <c r="B35" s="108"/>
      <c r="C35" s="110"/>
      <c r="D35" s="111">
        <v>2003</v>
      </c>
      <c r="E35" s="111">
        <v>2011</v>
      </c>
      <c r="F35" s="21" t="s">
        <v>114</v>
      </c>
      <c r="G35" s="14">
        <v>85</v>
      </c>
      <c r="H35" s="14">
        <v>85</v>
      </c>
      <c r="I35" s="14">
        <v>0</v>
      </c>
    </row>
    <row r="36" spans="1:9" s="16" customFormat="1" ht="13.5" customHeight="1">
      <c r="A36" s="113"/>
      <c r="B36" s="108"/>
      <c r="C36" s="110"/>
      <c r="D36" s="111"/>
      <c r="E36" s="111"/>
      <c r="F36" s="21" t="s">
        <v>94</v>
      </c>
      <c r="G36" s="14">
        <v>0</v>
      </c>
      <c r="H36" s="14">
        <v>0</v>
      </c>
      <c r="I36" s="14">
        <v>0</v>
      </c>
    </row>
    <row r="37" spans="1:9" s="16" customFormat="1" ht="15" customHeight="1">
      <c r="A37" s="113"/>
      <c r="B37" s="109"/>
      <c r="C37" s="110"/>
      <c r="D37" s="111"/>
      <c r="E37" s="111"/>
      <c r="F37" s="21" t="s">
        <v>118</v>
      </c>
      <c r="G37" s="14">
        <f>SUM(G34:G36)</f>
        <v>85</v>
      </c>
      <c r="H37" s="14">
        <f>SUM(H34:H36)</f>
        <v>85</v>
      </c>
      <c r="I37" s="14">
        <f>SUM(I34:I36)</f>
        <v>0</v>
      </c>
    </row>
    <row r="38" spans="1:9" s="16" customFormat="1" ht="17.25" customHeight="1">
      <c r="A38" s="113">
        <v>7</v>
      </c>
      <c r="B38" s="107" t="s">
        <v>190</v>
      </c>
      <c r="C38" s="110" t="s">
        <v>35</v>
      </c>
      <c r="D38" s="111">
        <v>2016</v>
      </c>
      <c r="E38" s="111">
        <v>2016</v>
      </c>
      <c r="F38" s="21" t="s">
        <v>121</v>
      </c>
      <c r="G38" s="14">
        <v>0</v>
      </c>
      <c r="H38" s="14">
        <v>0</v>
      </c>
      <c r="I38" s="14">
        <v>0</v>
      </c>
    </row>
    <row r="39" spans="1:9" s="16" customFormat="1" ht="21.75" customHeight="1">
      <c r="A39" s="113"/>
      <c r="B39" s="108"/>
      <c r="C39" s="110"/>
      <c r="D39" s="111">
        <v>2003</v>
      </c>
      <c r="E39" s="111">
        <v>2011</v>
      </c>
      <c r="F39" s="21" t="s">
        <v>114</v>
      </c>
      <c r="G39" s="14">
        <v>190</v>
      </c>
      <c r="H39" s="14">
        <v>190</v>
      </c>
      <c r="I39" s="14">
        <v>0</v>
      </c>
    </row>
    <row r="40" spans="1:9" s="16" customFormat="1" ht="16.5" customHeight="1">
      <c r="A40" s="113"/>
      <c r="B40" s="108"/>
      <c r="C40" s="110"/>
      <c r="D40" s="111"/>
      <c r="E40" s="111"/>
      <c r="F40" s="21" t="s">
        <v>94</v>
      </c>
      <c r="G40" s="14">
        <v>0</v>
      </c>
      <c r="H40" s="14">
        <v>0</v>
      </c>
      <c r="I40" s="14">
        <v>0</v>
      </c>
    </row>
    <row r="41" spans="1:9" s="16" customFormat="1" ht="19.5" customHeight="1">
      <c r="A41" s="113"/>
      <c r="B41" s="109"/>
      <c r="C41" s="110"/>
      <c r="D41" s="111"/>
      <c r="E41" s="111"/>
      <c r="F41" s="21" t="s">
        <v>118</v>
      </c>
      <c r="G41" s="14">
        <f>SUM(G38:G40)</f>
        <v>190</v>
      </c>
      <c r="H41" s="14">
        <f>SUM(H38:H40)</f>
        <v>190</v>
      </c>
      <c r="I41" s="14">
        <f>SUM(I38:I40)</f>
        <v>0</v>
      </c>
    </row>
    <row r="42" spans="1:9" s="16" customFormat="1" ht="15" customHeight="1">
      <c r="A42" s="113">
        <v>8</v>
      </c>
      <c r="B42" s="107" t="s">
        <v>190</v>
      </c>
      <c r="C42" s="110" t="s">
        <v>36</v>
      </c>
      <c r="D42" s="111">
        <v>2016</v>
      </c>
      <c r="E42" s="111">
        <v>2016</v>
      </c>
      <c r="F42" s="21" t="s">
        <v>121</v>
      </c>
      <c r="G42" s="14">
        <v>0</v>
      </c>
      <c r="H42" s="14">
        <v>0</v>
      </c>
      <c r="I42" s="14">
        <v>0</v>
      </c>
    </row>
    <row r="43" spans="1:9" s="16" customFormat="1" ht="21" customHeight="1">
      <c r="A43" s="113"/>
      <c r="B43" s="108"/>
      <c r="C43" s="110"/>
      <c r="D43" s="111">
        <v>2003</v>
      </c>
      <c r="E43" s="111">
        <v>2011</v>
      </c>
      <c r="F43" s="21" t="s">
        <v>114</v>
      </c>
      <c r="G43" s="14">
        <v>93.5</v>
      </c>
      <c r="H43" s="14">
        <v>93.5</v>
      </c>
      <c r="I43" s="14">
        <v>0</v>
      </c>
    </row>
    <row r="44" spans="1:9" s="16" customFormat="1" ht="15" customHeight="1">
      <c r="A44" s="113"/>
      <c r="B44" s="108"/>
      <c r="C44" s="110"/>
      <c r="D44" s="111"/>
      <c r="E44" s="111"/>
      <c r="F44" s="21" t="s">
        <v>94</v>
      </c>
      <c r="G44" s="14">
        <v>0</v>
      </c>
      <c r="H44" s="14">
        <v>0</v>
      </c>
      <c r="I44" s="14">
        <v>0</v>
      </c>
    </row>
    <row r="45" spans="1:9" s="16" customFormat="1" ht="16.5" customHeight="1">
      <c r="A45" s="113"/>
      <c r="B45" s="109"/>
      <c r="C45" s="110"/>
      <c r="D45" s="111"/>
      <c r="E45" s="111"/>
      <c r="F45" s="21" t="s">
        <v>118</v>
      </c>
      <c r="G45" s="14">
        <f>SUM(G42:G44)</f>
        <v>93.5</v>
      </c>
      <c r="H45" s="14">
        <f>SUM(H42:H44)</f>
        <v>93.5</v>
      </c>
      <c r="I45" s="14">
        <v>0</v>
      </c>
    </row>
    <row r="46" spans="1:9" s="16" customFormat="1" ht="15.75" customHeight="1">
      <c r="A46" s="113">
        <v>9</v>
      </c>
      <c r="B46" s="107" t="s">
        <v>190</v>
      </c>
      <c r="C46" s="110" t="s">
        <v>37</v>
      </c>
      <c r="D46" s="111">
        <v>2016</v>
      </c>
      <c r="E46" s="111">
        <v>2016</v>
      </c>
      <c r="F46" s="21" t="s">
        <v>121</v>
      </c>
      <c r="G46" s="14">
        <v>0</v>
      </c>
      <c r="H46" s="14">
        <v>0</v>
      </c>
      <c r="I46" s="34">
        <v>0</v>
      </c>
    </row>
    <row r="47" spans="1:9" s="16" customFormat="1" ht="18.75" customHeight="1">
      <c r="A47" s="113"/>
      <c r="B47" s="108"/>
      <c r="C47" s="110"/>
      <c r="D47" s="111">
        <v>2003</v>
      </c>
      <c r="E47" s="111">
        <v>2011</v>
      </c>
      <c r="F47" s="21" t="s">
        <v>114</v>
      </c>
      <c r="G47" s="14">
        <v>62.3</v>
      </c>
      <c r="H47" s="14">
        <v>62.3</v>
      </c>
      <c r="I47" s="34">
        <v>0</v>
      </c>
    </row>
    <row r="48" spans="1:9" s="16" customFormat="1" ht="15" customHeight="1">
      <c r="A48" s="113"/>
      <c r="B48" s="108"/>
      <c r="C48" s="110"/>
      <c r="D48" s="111"/>
      <c r="E48" s="111"/>
      <c r="F48" s="21" t="s">
        <v>94</v>
      </c>
      <c r="G48" s="14">
        <v>0</v>
      </c>
      <c r="H48" s="14">
        <v>0</v>
      </c>
      <c r="I48" s="34">
        <v>0</v>
      </c>
    </row>
    <row r="49" spans="1:9" s="16" customFormat="1" ht="14.25" customHeight="1">
      <c r="A49" s="113"/>
      <c r="B49" s="109"/>
      <c r="C49" s="110"/>
      <c r="D49" s="111"/>
      <c r="E49" s="111"/>
      <c r="F49" s="21" t="s">
        <v>118</v>
      </c>
      <c r="G49" s="14">
        <f>SUM(G46:G48)</f>
        <v>62.3</v>
      </c>
      <c r="H49" s="14">
        <f>SUM(H46:H48)</f>
        <v>62.3</v>
      </c>
      <c r="I49" s="34">
        <f>SUM(I46:I48)</f>
        <v>0</v>
      </c>
    </row>
    <row r="50" spans="1:9" s="16" customFormat="1" ht="15.75" customHeight="1">
      <c r="A50" s="113">
        <v>10</v>
      </c>
      <c r="B50" s="107" t="s">
        <v>190</v>
      </c>
      <c r="C50" s="110" t="s">
        <v>276</v>
      </c>
      <c r="D50" s="111">
        <v>2016</v>
      </c>
      <c r="E50" s="111">
        <v>2016</v>
      </c>
      <c r="F50" s="21" t="s">
        <v>121</v>
      </c>
      <c r="G50" s="14">
        <v>0</v>
      </c>
      <c r="H50" s="14">
        <v>0</v>
      </c>
      <c r="I50" s="34">
        <v>0</v>
      </c>
    </row>
    <row r="51" spans="1:9" s="16" customFormat="1" ht="18.75" customHeight="1">
      <c r="A51" s="113"/>
      <c r="B51" s="108"/>
      <c r="C51" s="110"/>
      <c r="D51" s="111">
        <v>2003</v>
      </c>
      <c r="E51" s="111">
        <v>2011</v>
      </c>
      <c r="F51" s="21" t="s">
        <v>114</v>
      </c>
      <c r="G51" s="14">
        <v>100</v>
      </c>
      <c r="H51" s="14">
        <v>100</v>
      </c>
      <c r="I51" s="34">
        <v>0</v>
      </c>
    </row>
    <row r="52" spans="1:9" s="16" customFormat="1" ht="15" customHeight="1">
      <c r="A52" s="113"/>
      <c r="B52" s="108"/>
      <c r="C52" s="110"/>
      <c r="D52" s="111"/>
      <c r="E52" s="111"/>
      <c r="F52" s="21" t="s">
        <v>94</v>
      </c>
      <c r="G52" s="14">
        <v>100</v>
      </c>
      <c r="H52" s="14">
        <v>100</v>
      </c>
      <c r="I52" s="34">
        <v>0</v>
      </c>
    </row>
    <row r="53" spans="1:9" s="16" customFormat="1" ht="14.25" customHeight="1">
      <c r="A53" s="113"/>
      <c r="B53" s="109"/>
      <c r="C53" s="110"/>
      <c r="D53" s="111"/>
      <c r="E53" s="111"/>
      <c r="F53" s="21" t="s">
        <v>118</v>
      </c>
      <c r="G53" s="14">
        <f>SUM(G50:G52)</f>
        <v>200</v>
      </c>
      <c r="H53" s="14">
        <f>SUM(H50:H52)</f>
        <v>200</v>
      </c>
      <c r="I53" s="34">
        <f>SUM(I50:I52)</f>
        <v>0</v>
      </c>
    </row>
    <row r="54" spans="1:9" s="6" customFormat="1" ht="15" customHeight="1">
      <c r="A54" s="22"/>
      <c r="B54" s="21"/>
      <c r="C54" s="21"/>
      <c r="D54" s="21"/>
      <c r="E54" s="21"/>
      <c r="F54" s="21" t="s">
        <v>161</v>
      </c>
      <c r="G54" s="14">
        <f>SUM(G53,G49,G45,G41,G37)</f>
        <v>630.8</v>
      </c>
      <c r="H54" s="14">
        <f>SUM(H53,H49,H45,H41,H37)</f>
        <v>630.8</v>
      </c>
      <c r="I54" s="14">
        <f>SUM(I53,I49,I45,I41,I37)</f>
        <v>0</v>
      </c>
    </row>
    <row r="55" spans="1:9" s="6" customFormat="1" ht="12.75" customHeight="1">
      <c r="A55" s="106" t="s">
        <v>148</v>
      </c>
      <c r="B55" s="106"/>
      <c r="C55" s="106"/>
      <c r="D55" s="106"/>
      <c r="E55" s="106"/>
      <c r="F55" s="106"/>
      <c r="G55" s="106"/>
      <c r="H55" s="106"/>
      <c r="I55" s="123"/>
    </row>
    <row r="56" spans="1:9" s="16" customFormat="1" ht="13.5" customHeight="1">
      <c r="A56" s="113">
        <v>11</v>
      </c>
      <c r="B56" s="110" t="s">
        <v>97</v>
      </c>
      <c r="C56" s="110" t="s">
        <v>30</v>
      </c>
      <c r="D56" s="111">
        <v>2016</v>
      </c>
      <c r="E56" s="111">
        <v>2016</v>
      </c>
      <c r="F56" s="21" t="s">
        <v>121</v>
      </c>
      <c r="G56" s="23">
        <v>35</v>
      </c>
      <c r="H56" s="23">
        <v>35</v>
      </c>
      <c r="I56" s="53">
        <v>0</v>
      </c>
    </row>
    <row r="57" spans="1:9" s="16" customFormat="1" ht="18.75" customHeight="1">
      <c r="A57" s="113"/>
      <c r="B57" s="110"/>
      <c r="C57" s="110"/>
      <c r="D57" s="111"/>
      <c r="E57" s="111"/>
      <c r="F57" s="21" t="s">
        <v>114</v>
      </c>
      <c r="G57" s="23">
        <v>0</v>
      </c>
      <c r="H57" s="23">
        <v>0</v>
      </c>
      <c r="I57" s="53">
        <v>0</v>
      </c>
    </row>
    <row r="58" spans="1:9" s="16" customFormat="1" ht="16.5" customHeight="1">
      <c r="A58" s="113"/>
      <c r="B58" s="110"/>
      <c r="C58" s="110"/>
      <c r="D58" s="111"/>
      <c r="E58" s="111"/>
      <c r="F58" s="21" t="s">
        <v>94</v>
      </c>
      <c r="G58" s="23">
        <v>115</v>
      </c>
      <c r="H58" s="23">
        <v>115</v>
      </c>
      <c r="I58" s="53">
        <v>0</v>
      </c>
    </row>
    <row r="59" spans="1:9" s="16" customFormat="1" ht="18" customHeight="1">
      <c r="A59" s="113"/>
      <c r="B59" s="110"/>
      <c r="C59" s="110"/>
      <c r="D59" s="111"/>
      <c r="E59" s="111"/>
      <c r="F59" s="21" t="s">
        <v>118</v>
      </c>
      <c r="G59" s="23">
        <f>SUM(G56:G58)</f>
        <v>150</v>
      </c>
      <c r="H59" s="23">
        <f>SUM(H56:H58)</f>
        <v>150</v>
      </c>
      <c r="I59" s="23">
        <f>SUM(I56:I58)</f>
        <v>0</v>
      </c>
    </row>
    <row r="60" spans="1:9" s="16" customFormat="1" ht="17.25" customHeight="1">
      <c r="A60" s="113">
        <v>12</v>
      </c>
      <c r="B60" s="110" t="s">
        <v>190</v>
      </c>
      <c r="C60" s="110" t="s">
        <v>31</v>
      </c>
      <c r="D60" s="111">
        <v>2016</v>
      </c>
      <c r="E60" s="111">
        <v>2016</v>
      </c>
      <c r="F60" s="21" t="s">
        <v>121</v>
      </c>
      <c r="G60" s="23">
        <v>15</v>
      </c>
      <c r="H60" s="23">
        <v>15</v>
      </c>
      <c r="I60" s="53">
        <v>0</v>
      </c>
    </row>
    <row r="61" spans="1:9" s="16" customFormat="1" ht="15.75" customHeight="1">
      <c r="A61" s="113"/>
      <c r="B61" s="110"/>
      <c r="C61" s="110"/>
      <c r="D61" s="111"/>
      <c r="E61" s="111"/>
      <c r="F61" s="21" t="s">
        <v>114</v>
      </c>
      <c r="G61" s="23">
        <v>0</v>
      </c>
      <c r="H61" s="23">
        <v>0</v>
      </c>
      <c r="I61" s="53">
        <v>0</v>
      </c>
    </row>
    <row r="62" spans="1:9" s="16" customFormat="1" ht="12" customHeight="1">
      <c r="A62" s="113"/>
      <c r="B62" s="110"/>
      <c r="C62" s="110"/>
      <c r="D62" s="111"/>
      <c r="E62" s="111"/>
      <c r="F62" s="21" t="s">
        <v>114</v>
      </c>
      <c r="G62" s="23">
        <v>0</v>
      </c>
      <c r="H62" s="23">
        <v>0</v>
      </c>
      <c r="I62" s="53">
        <v>0</v>
      </c>
    </row>
    <row r="63" spans="1:9" s="16" customFormat="1" ht="15.75" customHeight="1">
      <c r="A63" s="113"/>
      <c r="B63" s="110"/>
      <c r="C63" s="110"/>
      <c r="D63" s="111"/>
      <c r="E63" s="111"/>
      <c r="F63" s="21" t="s">
        <v>94</v>
      </c>
      <c r="G63" s="23">
        <v>0</v>
      </c>
      <c r="H63" s="23">
        <v>0</v>
      </c>
      <c r="I63" s="53">
        <v>0</v>
      </c>
    </row>
    <row r="64" spans="1:9" s="16" customFormat="1" ht="16.5" customHeight="1">
      <c r="A64" s="113"/>
      <c r="B64" s="110"/>
      <c r="C64" s="110"/>
      <c r="D64" s="111"/>
      <c r="E64" s="111"/>
      <c r="F64" s="21" t="s">
        <v>118</v>
      </c>
      <c r="G64" s="23">
        <f>SUM(G60:G63)</f>
        <v>15</v>
      </c>
      <c r="H64" s="23">
        <f>SUM(H60:H63)</f>
        <v>15</v>
      </c>
      <c r="I64" s="53">
        <v>0</v>
      </c>
    </row>
    <row r="65" spans="1:9" s="16" customFormat="1" ht="16.5" customHeight="1">
      <c r="A65" s="113">
        <v>13</v>
      </c>
      <c r="B65" s="107" t="s">
        <v>190</v>
      </c>
      <c r="C65" s="110" t="s">
        <v>32</v>
      </c>
      <c r="D65" s="111">
        <v>2016</v>
      </c>
      <c r="E65" s="111">
        <v>2016</v>
      </c>
      <c r="F65" s="21" t="s">
        <v>121</v>
      </c>
      <c r="G65" s="23">
        <v>30</v>
      </c>
      <c r="H65" s="23">
        <v>30</v>
      </c>
      <c r="I65" s="53">
        <v>0</v>
      </c>
    </row>
    <row r="66" spans="1:9" s="16" customFormat="1" ht="18.75" customHeight="1">
      <c r="A66" s="113"/>
      <c r="B66" s="108"/>
      <c r="C66" s="110"/>
      <c r="D66" s="111"/>
      <c r="E66" s="111"/>
      <c r="F66" s="21" t="s">
        <v>114</v>
      </c>
      <c r="G66" s="23">
        <v>0</v>
      </c>
      <c r="H66" s="23">
        <v>0</v>
      </c>
      <c r="I66" s="53">
        <v>0</v>
      </c>
    </row>
    <row r="67" spans="1:9" s="16" customFormat="1" ht="19.5" customHeight="1">
      <c r="A67" s="113"/>
      <c r="B67" s="108"/>
      <c r="C67" s="110"/>
      <c r="D67" s="111"/>
      <c r="E67" s="111"/>
      <c r="F67" s="21" t="s">
        <v>94</v>
      </c>
      <c r="G67" s="23">
        <v>0</v>
      </c>
      <c r="H67" s="23">
        <v>0</v>
      </c>
      <c r="I67" s="53">
        <v>0</v>
      </c>
    </row>
    <row r="68" spans="1:9" s="16" customFormat="1" ht="20.25" customHeight="1">
      <c r="A68" s="113"/>
      <c r="B68" s="109"/>
      <c r="C68" s="110"/>
      <c r="D68" s="111"/>
      <c r="E68" s="111"/>
      <c r="F68" s="21" t="s">
        <v>118</v>
      </c>
      <c r="G68" s="23">
        <f>SUM(G65:G67)</f>
        <v>30</v>
      </c>
      <c r="H68" s="23">
        <f>SUM(H65:H67)</f>
        <v>30</v>
      </c>
      <c r="I68" s="53">
        <f>SUM(I65:I67)</f>
        <v>0</v>
      </c>
    </row>
    <row r="69" spans="1:9" s="16" customFormat="1" ht="19.5" customHeight="1">
      <c r="A69" s="117">
        <v>14</v>
      </c>
      <c r="B69" s="107" t="s">
        <v>190</v>
      </c>
      <c r="C69" s="120" t="s">
        <v>33</v>
      </c>
      <c r="D69" s="114">
        <v>2016</v>
      </c>
      <c r="E69" s="114">
        <v>2016</v>
      </c>
      <c r="F69" s="21" t="s">
        <v>121</v>
      </c>
      <c r="G69" s="23">
        <v>0</v>
      </c>
      <c r="H69" s="23">
        <v>0</v>
      </c>
      <c r="I69" s="53">
        <v>0</v>
      </c>
    </row>
    <row r="70" spans="1:9" s="16" customFormat="1" ht="18.75" customHeight="1">
      <c r="A70" s="118"/>
      <c r="B70" s="108"/>
      <c r="C70" s="121"/>
      <c r="D70" s="115"/>
      <c r="E70" s="115"/>
      <c r="F70" s="21" t="s">
        <v>114</v>
      </c>
      <c r="G70" s="23">
        <v>0</v>
      </c>
      <c r="H70" s="23">
        <v>0</v>
      </c>
      <c r="I70" s="53">
        <v>0</v>
      </c>
    </row>
    <row r="71" spans="1:9" s="16" customFormat="1" ht="21.75" customHeight="1">
      <c r="A71" s="118"/>
      <c r="B71" s="108"/>
      <c r="C71" s="121"/>
      <c r="D71" s="115"/>
      <c r="E71" s="115"/>
      <c r="F71" s="21" t="s">
        <v>94</v>
      </c>
      <c r="G71" s="23">
        <v>35</v>
      </c>
      <c r="H71" s="23">
        <v>35</v>
      </c>
      <c r="I71" s="53">
        <v>0</v>
      </c>
    </row>
    <row r="72" spans="1:9" s="16" customFormat="1" ht="17.25" customHeight="1">
      <c r="A72" s="119"/>
      <c r="B72" s="109"/>
      <c r="C72" s="122"/>
      <c r="D72" s="116"/>
      <c r="E72" s="116"/>
      <c r="F72" s="21" t="s">
        <v>118</v>
      </c>
      <c r="G72" s="23">
        <f>SUM(G69:G71)</f>
        <v>35</v>
      </c>
      <c r="H72" s="23">
        <f>SUM(H69:H71)</f>
        <v>35</v>
      </c>
      <c r="I72" s="53">
        <v>0</v>
      </c>
    </row>
    <row r="73" spans="1:9" s="6" customFormat="1" ht="12.75" customHeight="1">
      <c r="A73" s="22"/>
      <c r="B73" s="21"/>
      <c r="C73" s="21"/>
      <c r="D73" s="21"/>
      <c r="E73" s="21"/>
      <c r="F73" s="21" t="s">
        <v>161</v>
      </c>
      <c r="G73" s="23">
        <f>SUM(G72,G68,G64,G59)</f>
        <v>230</v>
      </c>
      <c r="H73" s="23">
        <f>SUM(H72,H68,H64,H59)</f>
        <v>230</v>
      </c>
      <c r="I73" s="23">
        <f>SUM(I72,I68,I64,I59)</f>
        <v>0</v>
      </c>
    </row>
    <row r="74" spans="1:9" s="6" customFormat="1" ht="15" customHeight="1">
      <c r="A74" s="106" t="s">
        <v>149</v>
      </c>
      <c r="B74" s="106"/>
      <c r="C74" s="106"/>
      <c r="D74" s="106"/>
      <c r="E74" s="106"/>
      <c r="F74" s="106"/>
      <c r="G74" s="106"/>
      <c r="H74" s="106"/>
      <c r="I74" s="106"/>
    </row>
    <row r="75" spans="1:9" s="6" customFormat="1" ht="15" customHeight="1">
      <c r="A75" s="106" t="s">
        <v>90</v>
      </c>
      <c r="B75" s="106"/>
      <c r="C75" s="106"/>
      <c r="D75" s="106"/>
      <c r="E75" s="106"/>
      <c r="F75" s="106"/>
      <c r="G75" s="106"/>
      <c r="H75" s="106"/>
      <c r="I75" s="106"/>
    </row>
    <row r="76" spans="1:9" s="6" customFormat="1" ht="0" customHeight="1" hidden="1">
      <c r="A76" s="113">
        <v>15</v>
      </c>
      <c r="B76" s="107" t="s">
        <v>190</v>
      </c>
      <c r="C76" s="110"/>
      <c r="D76" s="111">
        <v>2016</v>
      </c>
      <c r="E76" s="111">
        <v>2016</v>
      </c>
      <c r="F76" s="21" t="s">
        <v>121</v>
      </c>
      <c r="G76" s="14">
        <v>0</v>
      </c>
      <c r="H76" s="14">
        <v>0</v>
      </c>
      <c r="I76" s="14">
        <v>0</v>
      </c>
    </row>
    <row r="77" spans="1:9" s="6" customFormat="1" ht="19.5" customHeight="1" hidden="1">
      <c r="A77" s="113"/>
      <c r="B77" s="108"/>
      <c r="C77" s="110"/>
      <c r="D77" s="111"/>
      <c r="E77" s="111"/>
      <c r="F77" s="21" t="s">
        <v>114</v>
      </c>
      <c r="G77" s="14">
        <v>0</v>
      </c>
      <c r="H77" s="14">
        <v>0</v>
      </c>
      <c r="I77" s="14">
        <v>0</v>
      </c>
    </row>
    <row r="78" spans="1:9" s="6" customFormat="1" ht="19.5" customHeight="1" hidden="1">
      <c r="A78" s="113"/>
      <c r="B78" s="108"/>
      <c r="C78" s="110"/>
      <c r="D78" s="111"/>
      <c r="E78" s="111"/>
      <c r="F78" s="21" t="s">
        <v>94</v>
      </c>
      <c r="G78" s="14">
        <v>0</v>
      </c>
      <c r="H78" s="14">
        <v>0</v>
      </c>
      <c r="I78" s="14">
        <v>0</v>
      </c>
    </row>
    <row r="79" spans="1:9" s="6" customFormat="1" ht="15.75" customHeight="1" hidden="1">
      <c r="A79" s="113"/>
      <c r="B79" s="109"/>
      <c r="C79" s="110"/>
      <c r="D79" s="111"/>
      <c r="E79" s="111"/>
      <c r="F79" s="21" t="s">
        <v>118</v>
      </c>
      <c r="G79" s="14">
        <f>SUM(G76:G78)</f>
        <v>0</v>
      </c>
      <c r="H79" s="14">
        <f>SUM(H76:H78)</f>
        <v>0</v>
      </c>
      <c r="I79" s="14">
        <f>SUM(I76:I78)</f>
        <v>0</v>
      </c>
    </row>
    <row r="80" spans="1:9" s="6" customFormat="1" ht="15" customHeight="1" hidden="1">
      <c r="A80" s="22"/>
      <c r="B80" s="21"/>
      <c r="C80" s="21"/>
      <c r="D80" s="21"/>
      <c r="E80" s="21"/>
      <c r="F80" s="21" t="s">
        <v>161</v>
      </c>
      <c r="G80" s="14">
        <f>SUM(G79)</f>
        <v>0</v>
      </c>
      <c r="H80" s="14">
        <f>SUM(H79)</f>
        <v>0</v>
      </c>
      <c r="I80" s="14">
        <f>SUM(I79)</f>
        <v>0</v>
      </c>
    </row>
    <row r="81" spans="1:9" s="6" customFormat="1" ht="18" customHeight="1">
      <c r="A81" s="106" t="s">
        <v>150</v>
      </c>
      <c r="B81" s="106"/>
      <c r="C81" s="106"/>
      <c r="D81" s="106"/>
      <c r="E81" s="106"/>
      <c r="F81" s="106"/>
      <c r="G81" s="106"/>
      <c r="H81" s="106"/>
      <c r="I81" s="106"/>
    </row>
    <row r="82" spans="1:9" s="15" customFormat="1" ht="17.25" customHeight="1">
      <c r="A82" s="113">
        <v>16</v>
      </c>
      <c r="B82" s="107" t="s">
        <v>190</v>
      </c>
      <c r="C82" s="110" t="s">
        <v>51</v>
      </c>
      <c r="D82" s="111">
        <v>2016</v>
      </c>
      <c r="E82" s="111">
        <v>2016</v>
      </c>
      <c r="F82" s="21" t="s">
        <v>121</v>
      </c>
      <c r="G82" s="14">
        <v>0</v>
      </c>
      <c r="H82" s="14">
        <v>0</v>
      </c>
      <c r="I82" s="14">
        <v>0</v>
      </c>
    </row>
    <row r="83" spans="1:9" s="15" customFormat="1" ht="15" customHeight="1">
      <c r="A83" s="113"/>
      <c r="B83" s="108"/>
      <c r="C83" s="110"/>
      <c r="D83" s="111"/>
      <c r="E83" s="111"/>
      <c r="F83" s="21" t="s">
        <v>114</v>
      </c>
      <c r="G83" s="14">
        <v>1000</v>
      </c>
      <c r="H83" s="14">
        <v>1000</v>
      </c>
      <c r="I83" s="14">
        <v>0</v>
      </c>
    </row>
    <row r="84" spans="1:9" s="15" customFormat="1" ht="17.25" customHeight="1">
      <c r="A84" s="113"/>
      <c r="B84" s="108"/>
      <c r="C84" s="110"/>
      <c r="D84" s="111"/>
      <c r="E84" s="111"/>
      <c r="F84" s="21" t="s">
        <v>94</v>
      </c>
      <c r="G84" s="14">
        <v>0</v>
      </c>
      <c r="H84" s="14">
        <v>0</v>
      </c>
      <c r="I84" s="14">
        <v>0</v>
      </c>
    </row>
    <row r="85" spans="1:9" s="15" customFormat="1" ht="23.25" customHeight="1">
      <c r="A85" s="113"/>
      <c r="B85" s="109"/>
      <c r="C85" s="110"/>
      <c r="D85" s="111"/>
      <c r="E85" s="111"/>
      <c r="F85" s="21" t="s">
        <v>118</v>
      </c>
      <c r="G85" s="14">
        <f>SUM(G82:G84)</f>
        <v>1000</v>
      </c>
      <c r="H85" s="14">
        <f>SUM(H82:H84)</f>
        <v>1000</v>
      </c>
      <c r="I85" s="14">
        <f>SUM(I82:I84)</f>
        <v>0</v>
      </c>
    </row>
    <row r="86" spans="1:9" s="24" customFormat="1" ht="20.25" customHeight="1">
      <c r="A86" s="113">
        <v>17</v>
      </c>
      <c r="B86" s="110" t="s">
        <v>190</v>
      </c>
      <c r="C86" s="110" t="s">
        <v>52</v>
      </c>
      <c r="D86" s="111">
        <v>2016</v>
      </c>
      <c r="E86" s="111">
        <v>2016</v>
      </c>
      <c r="F86" s="21" t="s">
        <v>121</v>
      </c>
      <c r="G86" s="14">
        <v>0</v>
      </c>
      <c r="H86" s="14">
        <v>0</v>
      </c>
      <c r="I86" s="52">
        <v>0</v>
      </c>
    </row>
    <row r="87" spans="1:9" s="24" customFormat="1" ht="19.5" customHeight="1">
      <c r="A87" s="113"/>
      <c r="B87" s="110"/>
      <c r="C87" s="110"/>
      <c r="D87" s="111"/>
      <c r="E87" s="111"/>
      <c r="F87" s="21" t="s">
        <v>114</v>
      </c>
      <c r="G87" s="14">
        <v>700</v>
      </c>
      <c r="H87" s="14">
        <v>700</v>
      </c>
      <c r="I87" s="52">
        <v>0</v>
      </c>
    </row>
    <row r="88" spans="1:9" s="24" customFormat="1" ht="20.25" customHeight="1">
      <c r="A88" s="113"/>
      <c r="B88" s="110"/>
      <c r="C88" s="110"/>
      <c r="D88" s="111"/>
      <c r="E88" s="111"/>
      <c r="F88" s="21" t="s">
        <v>94</v>
      </c>
      <c r="G88" s="14">
        <v>0</v>
      </c>
      <c r="H88" s="14">
        <v>0</v>
      </c>
      <c r="I88" s="52">
        <v>0</v>
      </c>
    </row>
    <row r="89" spans="1:9" s="24" customFormat="1" ht="15.75" customHeight="1">
      <c r="A89" s="11"/>
      <c r="B89" s="12"/>
      <c r="C89" s="12"/>
      <c r="D89" s="13"/>
      <c r="E89" s="13"/>
      <c r="F89" s="21" t="s">
        <v>118</v>
      </c>
      <c r="G89" s="14">
        <f>SUM(G86:G88)</f>
        <v>700</v>
      </c>
      <c r="H89" s="14">
        <f>SUM(H86:H88)</f>
        <v>700</v>
      </c>
      <c r="I89" s="14">
        <f>SUM(I86:I88)</f>
        <v>0</v>
      </c>
    </row>
    <row r="90" spans="1:9" s="6" customFormat="1" ht="15.75" customHeight="1">
      <c r="A90" s="22"/>
      <c r="B90" s="21"/>
      <c r="C90" s="21"/>
      <c r="D90" s="21"/>
      <c r="E90" s="21"/>
      <c r="F90" s="21" t="s">
        <v>161</v>
      </c>
      <c r="G90" s="14">
        <f>SUM(G89,G85)</f>
        <v>1700</v>
      </c>
      <c r="H90" s="14">
        <f>SUM(H89,H85)</f>
        <v>1700</v>
      </c>
      <c r="I90" s="14">
        <f>SUM(I89,I85)</f>
        <v>0</v>
      </c>
    </row>
    <row r="91" spans="1:9" s="6" customFormat="1" ht="15.75" customHeight="1">
      <c r="A91" s="106" t="s">
        <v>151</v>
      </c>
      <c r="B91" s="106"/>
      <c r="C91" s="106"/>
      <c r="D91" s="106"/>
      <c r="E91" s="106"/>
      <c r="F91" s="106"/>
      <c r="G91" s="106"/>
      <c r="H91" s="106"/>
      <c r="I91" s="106"/>
    </row>
    <row r="92" spans="1:9" s="27" customFormat="1" ht="19.5" customHeight="1">
      <c r="A92" s="113">
        <v>18</v>
      </c>
      <c r="B92" s="107" t="s">
        <v>190</v>
      </c>
      <c r="C92" s="110" t="s">
        <v>163</v>
      </c>
      <c r="D92" s="111">
        <v>2016</v>
      </c>
      <c r="E92" s="111">
        <v>2018</v>
      </c>
      <c r="F92" s="21" t="s">
        <v>121</v>
      </c>
      <c r="G92" s="14">
        <v>11559.26</v>
      </c>
      <c r="H92" s="14">
        <v>6598.07</v>
      </c>
      <c r="I92" s="14">
        <v>0</v>
      </c>
    </row>
    <row r="93" spans="1:9" s="27" customFormat="1" ht="21.75" customHeight="1">
      <c r="A93" s="113"/>
      <c r="B93" s="108"/>
      <c r="C93" s="110"/>
      <c r="D93" s="111"/>
      <c r="E93" s="111"/>
      <c r="F93" s="21" t="s">
        <v>114</v>
      </c>
      <c r="G93" s="14">
        <v>1284.36</v>
      </c>
      <c r="H93" s="14">
        <v>733.12</v>
      </c>
      <c r="I93" s="14">
        <v>0</v>
      </c>
    </row>
    <row r="94" spans="1:9" s="27" customFormat="1" ht="19.5" customHeight="1">
      <c r="A94" s="113"/>
      <c r="B94" s="108"/>
      <c r="C94" s="110"/>
      <c r="D94" s="111"/>
      <c r="E94" s="111"/>
      <c r="F94" s="21" t="s">
        <v>94</v>
      </c>
      <c r="G94" s="14">
        <v>0</v>
      </c>
      <c r="H94" s="14">
        <v>0</v>
      </c>
      <c r="I94" s="14">
        <v>0</v>
      </c>
    </row>
    <row r="95" spans="1:9" s="27" customFormat="1" ht="14.25" customHeight="1">
      <c r="A95" s="113"/>
      <c r="B95" s="109"/>
      <c r="C95" s="110"/>
      <c r="D95" s="111"/>
      <c r="E95" s="111"/>
      <c r="F95" s="21" t="s">
        <v>118</v>
      </c>
      <c r="G95" s="14">
        <f>SUM(G92:G94)</f>
        <v>12843.62</v>
      </c>
      <c r="H95" s="14">
        <f>SUM(H92:H94)</f>
        <v>7331.19</v>
      </c>
      <c r="I95" s="14">
        <f>SUM(I92:I94)</f>
        <v>0</v>
      </c>
    </row>
    <row r="96" spans="1:9" s="15" customFormat="1" ht="15" customHeight="1" hidden="1">
      <c r="A96" s="113">
        <v>19</v>
      </c>
      <c r="B96" s="107" t="s">
        <v>190</v>
      </c>
      <c r="C96" s="110"/>
      <c r="D96" s="111">
        <v>2016</v>
      </c>
      <c r="E96" s="111">
        <v>2016</v>
      </c>
      <c r="F96" s="21" t="s">
        <v>121</v>
      </c>
      <c r="G96" s="14">
        <v>0</v>
      </c>
      <c r="H96" s="14">
        <v>0</v>
      </c>
      <c r="I96" s="14">
        <v>0</v>
      </c>
    </row>
    <row r="97" spans="1:9" s="15" customFormat="1" ht="18" customHeight="1" hidden="1">
      <c r="A97" s="113"/>
      <c r="B97" s="108"/>
      <c r="C97" s="110"/>
      <c r="D97" s="111"/>
      <c r="E97" s="111"/>
      <c r="F97" s="21" t="s">
        <v>114</v>
      </c>
      <c r="G97" s="14">
        <v>0</v>
      </c>
      <c r="H97" s="14">
        <v>0</v>
      </c>
      <c r="I97" s="14">
        <v>0</v>
      </c>
    </row>
    <row r="98" spans="1:9" s="15" customFormat="1" ht="18" customHeight="1" hidden="1">
      <c r="A98" s="113"/>
      <c r="B98" s="108"/>
      <c r="C98" s="110"/>
      <c r="D98" s="111"/>
      <c r="E98" s="111"/>
      <c r="F98" s="21" t="s">
        <v>94</v>
      </c>
      <c r="G98" s="14">
        <v>0</v>
      </c>
      <c r="H98" s="14">
        <v>0</v>
      </c>
      <c r="I98" s="14">
        <v>0</v>
      </c>
    </row>
    <row r="99" spans="1:9" s="15" customFormat="1" ht="15" customHeight="1" hidden="1">
      <c r="A99" s="113"/>
      <c r="B99" s="109"/>
      <c r="C99" s="110"/>
      <c r="D99" s="111"/>
      <c r="E99" s="111"/>
      <c r="F99" s="21" t="s">
        <v>118</v>
      </c>
      <c r="G99" s="14">
        <v>0</v>
      </c>
      <c r="H99" s="14">
        <f>SUM(H96:H98)</f>
        <v>0</v>
      </c>
      <c r="I99" s="14">
        <f>SUM(I96:I98)</f>
        <v>0</v>
      </c>
    </row>
    <row r="100" spans="1:9" s="6" customFormat="1" ht="15" customHeight="1">
      <c r="A100" s="11"/>
      <c r="B100" s="12"/>
      <c r="C100" s="12"/>
      <c r="D100" s="13"/>
      <c r="E100" s="13"/>
      <c r="F100" s="21" t="s">
        <v>161</v>
      </c>
      <c r="G100" s="14">
        <f>G95+G99</f>
        <v>12843.62</v>
      </c>
      <c r="H100" s="14">
        <f>H95+H99</f>
        <v>7331.19</v>
      </c>
      <c r="I100" s="14">
        <f>I95+I99</f>
        <v>0</v>
      </c>
    </row>
    <row r="101" spans="1:9" s="6" customFormat="1" ht="15" customHeight="1">
      <c r="A101" s="106" t="s">
        <v>152</v>
      </c>
      <c r="B101" s="106"/>
      <c r="C101" s="106"/>
      <c r="D101" s="106"/>
      <c r="E101" s="106"/>
      <c r="F101" s="106"/>
      <c r="G101" s="106"/>
      <c r="H101" s="106"/>
      <c r="I101" s="106"/>
    </row>
    <row r="102" spans="1:9" s="15" customFormat="1" ht="20.25" customHeight="1">
      <c r="A102" s="113">
        <v>20</v>
      </c>
      <c r="B102" s="107" t="s">
        <v>190</v>
      </c>
      <c r="C102" s="110" t="s">
        <v>275</v>
      </c>
      <c r="D102" s="112">
        <v>2016</v>
      </c>
      <c r="E102" s="112">
        <v>2016</v>
      </c>
      <c r="F102" s="21" t="s">
        <v>121</v>
      </c>
      <c r="G102" s="14">
        <v>0</v>
      </c>
      <c r="H102" s="14">
        <v>0</v>
      </c>
      <c r="I102" s="14">
        <v>0</v>
      </c>
    </row>
    <row r="103" spans="1:9" s="15" customFormat="1" ht="19.5" customHeight="1">
      <c r="A103" s="113"/>
      <c r="B103" s="108"/>
      <c r="C103" s="110"/>
      <c r="D103" s="112"/>
      <c r="E103" s="112"/>
      <c r="F103" s="21" t="s">
        <v>114</v>
      </c>
      <c r="G103" s="14">
        <v>200</v>
      </c>
      <c r="H103" s="14">
        <v>200</v>
      </c>
      <c r="I103" s="14">
        <v>0</v>
      </c>
    </row>
    <row r="104" spans="1:9" s="15" customFormat="1" ht="21" customHeight="1">
      <c r="A104" s="113"/>
      <c r="B104" s="108"/>
      <c r="C104" s="110"/>
      <c r="D104" s="112"/>
      <c r="E104" s="112"/>
      <c r="F104" s="21" t="s">
        <v>94</v>
      </c>
      <c r="G104" s="14">
        <v>0</v>
      </c>
      <c r="H104" s="14">
        <v>0</v>
      </c>
      <c r="I104" s="14">
        <v>0</v>
      </c>
    </row>
    <row r="105" spans="1:9" s="15" customFormat="1" ht="23.25" customHeight="1">
      <c r="A105" s="113"/>
      <c r="B105" s="109"/>
      <c r="C105" s="110" t="s">
        <v>144</v>
      </c>
      <c r="D105" s="112">
        <v>2011</v>
      </c>
      <c r="E105" s="112">
        <v>2015</v>
      </c>
      <c r="F105" s="21" t="s">
        <v>118</v>
      </c>
      <c r="G105" s="14">
        <f>SUM(G102:G104)</f>
        <v>200</v>
      </c>
      <c r="H105" s="14">
        <f>SUM(H102:H104)</f>
        <v>200</v>
      </c>
      <c r="I105" s="14">
        <f>SUM(I102:I104)</f>
        <v>0</v>
      </c>
    </row>
    <row r="106" spans="1:9" s="6" customFormat="1" ht="16.5" customHeight="1">
      <c r="A106" s="22"/>
      <c r="B106" s="21"/>
      <c r="C106" s="21"/>
      <c r="D106" s="21"/>
      <c r="E106" s="21"/>
      <c r="F106" s="21" t="s">
        <v>161</v>
      </c>
      <c r="G106" s="14">
        <f>G105</f>
        <v>200</v>
      </c>
      <c r="H106" s="14">
        <f>H105</f>
        <v>200</v>
      </c>
      <c r="I106" s="14">
        <f>I105</f>
        <v>0</v>
      </c>
    </row>
    <row r="107" spans="1:9" s="6" customFormat="1" ht="12" customHeight="1">
      <c r="A107" s="106" t="s">
        <v>154</v>
      </c>
      <c r="B107" s="106"/>
      <c r="C107" s="106"/>
      <c r="D107" s="106"/>
      <c r="E107" s="106"/>
      <c r="F107" s="106"/>
      <c r="G107" s="106"/>
      <c r="H107" s="106"/>
      <c r="I107" s="106"/>
    </row>
    <row r="108" spans="1:10" s="32" customFormat="1" ht="21.75" customHeight="1">
      <c r="A108" s="113">
        <v>21</v>
      </c>
      <c r="B108" s="107" t="s">
        <v>190</v>
      </c>
      <c r="C108" s="110" t="s">
        <v>277</v>
      </c>
      <c r="D108" s="111">
        <v>2016</v>
      </c>
      <c r="E108" s="111">
        <v>2016</v>
      </c>
      <c r="F108" s="21" t="s">
        <v>121</v>
      </c>
      <c r="G108" s="14">
        <v>0</v>
      </c>
      <c r="H108" s="14">
        <v>0</v>
      </c>
      <c r="I108" s="14">
        <v>0</v>
      </c>
      <c r="J108" s="27"/>
    </row>
    <row r="109" spans="1:10" s="32" customFormat="1" ht="19.5" customHeight="1">
      <c r="A109" s="113"/>
      <c r="B109" s="108"/>
      <c r="C109" s="110"/>
      <c r="D109" s="111"/>
      <c r="E109" s="111"/>
      <c r="F109" s="21" t="s">
        <v>114</v>
      </c>
      <c r="G109" s="14">
        <v>360</v>
      </c>
      <c r="H109" s="14">
        <v>360</v>
      </c>
      <c r="I109" s="14">
        <v>0</v>
      </c>
      <c r="J109" s="27"/>
    </row>
    <row r="110" spans="1:10" s="32" customFormat="1" ht="21.75" customHeight="1">
      <c r="A110" s="113"/>
      <c r="B110" s="108"/>
      <c r="C110" s="110"/>
      <c r="D110" s="111"/>
      <c r="E110" s="111"/>
      <c r="F110" s="21" t="s">
        <v>94</v>
      </c>
      <c r="G110" s="14">
        <v>0</v>
      </c>
      <c r="H110" s="14">
        <v>0</v>
      </c>
      <c r="I110" s="14">
        <v>0</v>
      </c>
      <c r="J110" s="27"/>
    </row>
    <row r="111" spans="1:10" s="32" customFormat="1" ht="21.75" customHeight="1">
      <c r="A111" s="113"/>
      <c r="B111" s="108"/>
      <c r="C111" s="110"/>
      <c r="D111" s="111"/>
      <c r="E111" s="111"/>
      <c r="F111" s="21" t="s">
        <v>118</v>
      </c>
      <c r="G111" s="14">
        <f>SUM(G108:G110)</f>
        <v>360</v>
      </c>
      <c r="H111" s="14">
        <f>SUM(H108:H110)</f>
        <v>360</v>
      </c>
      <c r="I111" s="14">
        <f>SUM(I108:I110)</f>
        <v>0</v>
      </c>
      <c r="J111" s="27"/>
    </row>
    <row r="112" spans="1:9" s="27" customFormat="1" ht="18.75" customHeight="1">
      <c r="A112" s="113"/>
      <c r="B112" s="109"/>
      <c r="C112" s="110"/>
      <c r="D112" s="111">
        <v>2012</v>
      </c>
      <c r="E112" s="111">
        <v>2015</v>
      </c>
      <c r="F112" s="21" t="s">
        <v>161</v>
      </c>
      <c r="G112" s="14">
        <f>G111</f>
        <v>360</v>
      </c>
      <c r="H112" s="14">
        <f>H111</f>
        <v>360</v>
      </c>
      <c r="I112" s="14">
        <f>I111</f>
        <v>0</v>
      </c>
    </row>
    <row r="113" spans="1:9" s="6" customFormat="1" ht="31.5" customHeight="1">
      <c r="A113" s="25"/>
      <c r="B113" s="25"/>
      <c r="C113" s="25"/>
      <c r="D113" s="25"/>
      <c r="E113" s="25"/>
      <c r="F113" s="30" t="s">
        <v>155</v>
      </c>
      <c r="G113" s="31">
        <f>SUM(G32+G54+G73+G90+G100+G106+G112)</f>
        <v>21087.823</v>
      </c>
      <c r="H113" s="31">
        <f>SUM(H32+H54+H73+H90+H100+H106+H112)</f>
        <v>14575.39</v>
      </c>
      <c r="I113" s="31">
        <f>SUM(I32+I54+I73+I90+I100+I106+I112)</f>
        <v>0</v>
      </c>
    </row>
    <row r="114" spans="1:9" s="24" customFormat="1" ht="14.25">
      <c r="A114" s="29"/>
      <c r="B114" s="29"/>
      <c r="C114" s="29"/>
      <c r="D114" s="29"/>
      <c r="E114" s="29"/>
      <c r="F114" s="29"/>
      <c r="G114" s="29"/>
      <c r="H114" s="29"/>
      <c r="I114" s="29"/>
    </row>
    <row r="115" spans="1:9" s="6" customFormat="1" ht="14.25">
      <c r="A115" s="27"/>
      <c r="B115" s="27"/>
      <c r="C115" s="27"/>
      <c r="D115" s="27"/>
      <c r="E115" s="27"/>
      <c r="F115" s="27"/>
      <c r="G115" s="27"/>
      <c r="H115" s="27"/>
      <c r="I115" s="27"/>
    </row>
    <row r="116" spans="1:9" s="6" customFormat="1" ht="14.25">
      <c r="A116" s="27"/>
      <c r="B116" s="27"/>
      <c r="C116" s="27"/>
      <c r="D116" s="27"/>
      <c r="E116" s="27"/>
      <c r="F116" s="21" t="s">
        <v>121</v>
      </c>
      <c r="G116" s="27"/>
      <c r="H116" s="27"/>
      <c r="I116" s="27"/>
    </row>
    <row r="117" spans="1:9" s="6" customFormat="1" ht="14.25">
      <c r="A117" s="27"/>
      <c r="B117" s="27"/>
      <c r="C117" s="27"/>
      <c r="D117" s="27"/>
      <c r="E117" s="27"/>
      <c r="F117" s="21" t="s">
        <v>122</v>
      </c>
      <c r="G117" s="27"/>
      <c r="H117" s="27"/>
      <c r="I117" s="27"/>
    </row>
    <row r="118" spans="1:9" s="6" customFormat="1" ht="14.25">
      <c r="A118" s="27"/>
      <c r="B118" s="27"/>
      <c r="C118" s="27"/>
      <c r="D118" s="27"/>
      <c r="E118" s="27"/>
      <c r="F118" s="21" t="s">
        <v>123</v>
      </c>
      <c r="G118" s="27"/>
      <c r="H118" s="27"/>
      <c r="I118" s="27"/>
    </row>
    <row r="119" spans="1:9" s="6" customFormat="1" ht="14.25">
      <c r="A119" s="27"/>
      <c r="B119" s="27"/>
      <c r="C119" s="27"/>
      <c r="D119" s="27"/>
      <c r="E119" s="27"/>
      <c r="F119" s="21" t="s">
        <v>124</v>
      </c>
      <c r="G119" s="27"/>
      <c r="H119" s="27"/>
      <c r="I119" s="27"/>
    </row>
    <row r="120" spans="1:9" s="6" customFormat="1" ht="14.25">
      <c r="A120" s="27"/>
      <c r="B120" s="27"/>
      <c r="C120" s="27"/>
      <c r="D120" s="27"/>
      <c r="E120" s="27"/>
      <c r="F120" s="21" t="s">
        <v>156</v>
      </c>
      <c r="G120" s="27"/>
      <c r="H120" s="27"/>
      <c r="I120" s="27"/>
    </row>
    <row r="121" spans="1:9" s="6" customFormat="1" ht="14.25">
      <c r="A121" s="27"/>
      <c r="B121" s="27"/>
      <c r="C121" s="27"/>
      <c r="D121" s="27"/>
      <c r="E121" s="27"/>
      <c r="F121" s="21" t="s">
        <v>157</v>
      </c>
      <c r="G121" s="27"/>
      <c r="H121" s="27"/>
      <c r="I121" s="27"/>
    </row>
    <row r="122" spans="1:9" s="6" customFormat="1" ht="14.25">
      <c r="A122" s="27"/>
      <c r="B122" s="27"/>
      <c r="C122" s="27"/>
      <c r="D122" s="27"/>
      <c r="E122" s="27"/>
      <c r="F122" s="21" t="s">
        <v>158</v>
      </c>
      <c r="G122" s="27"/>
      <c r="H122" s="27"/>
      <c r="I122" s="27"/>
    </row>
    <row r="123" spans="1:9" s="6" customFormat="1" ht="14.25">
      <c r="A123" s="27"/>
      <c r="B123" s="27"/>
      <c r="C123" s="27"/>
      <c r="D123" s="27"/>
      <c r="E123" s="27"/>
      <c r="F123" s="21" t="s">
        <v>159</v>
      </c>
      <c r="G123" s="27"/>
      <c r="H123" s="27"/>
      <c r="I123" s="27"/>
    </row>
    <row r="124" spans="1:9" s="6" customFormat="1" ht="14.25">
      <c r="A124" s="27"/>
      <c r="B124" s="27"/>
      <c r="C124" s="27"/>
      <c r="D124" s="27"/>
      <c r="E124" s="27"/>
      <c r="F124" s="21" t="s">
        <v>125</v>
      </c>
      <c r="G124" s="27"/>
      <c r="H124" s="27"/>
      <c r="I124" s="27"/>
    </row>
    <row r="125" spans="1:9" s="6" customFormat="1" ht="14.25">
      <c r="A125" s="27"/>
      <c r="B125" s="27"/>
      <c r="C125" s="27"/>
      <c r="D125" s="27"/>
      <c r="E125" s="27"/>
      <c r="F125" s="21" t="s">
        <v>118</v>
      </c>
      <c r="G125" s="27"/>
      <c r="H125" s="27"/>
      <c r="I125" s="27"/>
    </row>
    <row r="126" s="6" customFormat="1" ht="14.25"/>
    <row r="127" s="6" customFormat="1" ht="14.25"/>
    <row r="128" s="6" customFormat="1" ht="14.25"/>
    <row r="129" ht="16.5">
      <c r="G129" s="2"/>
    </row>
    <row r="130" spans="6:7" ht="16.5">
      <c r="F130" s="4"/>
      <c r="G130" s="5"/>
    </row>
    <row r="131" spans="6:7" ht="16.5">
      <c r="F131" s="4"/>
      <c r="G131" s="5"/>
    </row>
    <row r="132" spans="6:7" ht="16.5">
      <c r="F132" s="4"/>
      <c r="G132" s="5"/>
    </row>
    <row r="133" spans="6:7" ht="16.5">
      <c r="F133" s="4"/>
      <c r="G133" s="5"/>
    </row>
    <row r="134" spans="6:7" ht="16.5">
      <c r="F134" s="4"/>
      <c r="G134" s="5"/>
    </row>
    <row r="135" spans="6:7" ht="16.5">
      <c r="F135" s="4"/>
      <c r="G135" s="5"/>
    </row>
    <row r="136" spans="6:7" ht="16.5">
      <c r="F136" s="4"/>
      <c r="G136" s="5"/>
    </row>
    <row r="137" spans="6:7" ht="16.5">
      <c r="F137" s="4"/>
      <c r="G137" s="5"/>
    </row>
    <row r="138" spans="6:7" ht="16.5">
      <c r="F138" s="4"/>
      <c r="G138" s="5"/>
    </row>
    <row r="139" spans="6:7" ht="16.5">
      <c r="F139" s="4"/>
      <c r="G139" s="5"/>
    </row>
  </sheetData>
  <sheetProtection/>
  <mergeCells count="125">
    <mergeCell ref="H6:H8"/>
    <mergeCell ref="E11:E14"/>
    <mergeCell ref="A15:A18"/>
    <mergeCell ref="B15:B18"/>
    <mergeCell ref="C15:C18"/>
    <mergeCell ref="A10:I10"/>
    <mergeCell ref="C11:C14"/>
    <mergeCell ref="D15:D18"/>
    <mergeCell ref="A11:A14"/>
    <mergeCell ref="B11:B14"/>
    <mergeCell ref="A1:I3"/>
    <mergeCell ref="A4:IV4"/>
    <mergeCell ref="A5:A8"/>
    <mergeCell ref="B5:B8"/>
    <mergeCell ref="C5:C8"/>
    <mergeCell ref="D5:E7"/>
    <mergeCell ref="F5:F8"/>
    <mergeCell ref="I6:I8"/>
    <mergeCell ref="H5:I5"/>
    <mergeCell ref="G5:G8"/>
    <mergeCell ref="D28:D31"/>
    <mergeCell ref="D11:D14"/>
    <mergeCell ref="E15:E18"/>
    <mergeCell ref="D19:D23"/>
    <mergeCell ref="B19:B23"/>
    <mergeCell ref="A24:A27"/>
    <mergeCell ref="B24:B27"/>
    <mergeCell ref="C24:C27"/>
    <mergeCell ref="A33:I33"/>
    <mergeCell ref="C19:C23"/>
    <mergeCell ref="E19:E23"/>
    <mergeCell ref="C28:C31"/>
    <mergeCell ref="B28:B31"/>
    <mergeCell ref="D24:D27"/>
    <mergeCell ref="A28:A31"/>
    <mergeCell ref="E24:E27"/>
    <mergeCell ref="E28:E31"/>
    <mergeCell ref="A19:A23"/>
    <mergeCell ref="A34:A37"/>
    <mergeCell ref="B34:B37"/>
    <mergeCell ref="C34:C37"/>
    <mergeCell ref="D34:D37"/>
    <mergeCell ref="E34:E37"/>
    <mergeCell ref="A38:A41"/>
    <mergeCell ref="B38:B41"/>
    <mergeCell ref="C38:C41"/>
    <mergeCell ref="D38:D41"/>
    <mergeCell ref="B46:B49"/>
    <mergeCell ref="C46:C49"/>
    <mergeCell ref="B42:B45"/>
    <mergeCell ref="C42:C45"/>
    <mergeCell ref="E38:E41"/>
    <mergeCell ref="E42:E45"/>
    <mergeCell ref="A50:A53"/>
    <mergeCell ref="B50:B53"/>
    <mergeCell ref="C50:C53"/>
    <mergeCell ref="D50:D53"/>
    <mergeCell ref="E50:E53"/>
    <mergeCell ref="A42:A45"/>
    <mergeCell ref="D46:D49"/>
    <mergeCell ref="E46:E49"/>
    <mergeCell ref="D42:D45"/>
    <mergeCell ref="A46:A49"/>
    <mergeCell ref="A55:I55"/>
    <mergeCell ref="D56:D59"/>
    <mergeCell ref="E56:E59"/>
    <mergeCell ref="A60:A64"/>
    <mergeCell ref="B60:B64"/>
    <mergeCell ref="C60:C64"/>
    <mergeCell ref="D60:D64"/>
    <mergeCell ref="A56:A59"/>
    <mergeCell ref="B56:B59"/>
    <mergeCell ref="C56:C59"/>
    <mergeCell ref="D65:D68"/>
    <mergeCell ref="E65:E68"/>
    <mergeCell ref="E60:E64"/>
    <mergeCell ref="A65:A68"/>
    <mergeCell ref="B65:B68"/>
    <mergeCell ref="C65:C68"/>
    <mergeCell ref="A75:I75"/>
    <mergeCell ref="A76:A79"/>
    <mergeCell ref="B76:B79"/>
    <mergeCell ref="C76:C79"/>
    <mergeCell ref="D76:D79"/>
    <mergeCell ref="E76:E79"/>
    <mergeCell ref="D69:D72"/>
    <mergeCell ref="E69:E72"/>
    <mergeCell ref="A69:A72"/>
    <mergeCell ref="B69:B72"/>
    <mergeCell ref="C69:C72"/>
    <mergeCell ref="A74:I74"/>
    <mergeCell ref="A82:A85"/>
    <mergeCell ref="B82:B85"/>
    <mergeCell ref="E82:E85"/>
    <mergeCell ref="C82:C85"/>
    <mergeCell ref="D82:D85"/>
    <mergeCell ref="A81:I81"/>
    <mergeCell ref="C86:C88"/>
    <mergeCell ref="D86:D88"/>
    <mergeCell ref="E86:E88"/>
    <mergeCell ref="A91:I91"/>
    <mergeCell ref="B96:B99"/>
    <mergeCell ref="A86:A88"/>
    <mergeCell ref="B86:B88"/>
    <mergeCell ref="A92:A95"/>
    <mergeCell ref="E108:E112"/>
    <mergeCell ref="A101:I101"/>
    <mergeCell ref="A102:A105"/>
    <mergeCell ref="B102:B105"/>
    <mergeCell ref="C102:C105"/>
    <mergeCell ref="D102:D105"/>
    <mergeCell ref="A108:A112"/>
    <mergeCell ref="B108:B112"/>
    <mergeCell ref="C108:C112"/>
    <mergeCell ref="D108:D112"/>
    <mergeCell ref="A107:I107"/>
    <mergeCell ref="B92:B95"/>
    <mergeCell ref="C92:C95"/>
    <mergeCell ref="D92:D95"/>
    <mergeCell ref="E92:E95"/>
    <mergeCell ref="E102:E105"/>
    <mergeCell ref="D96:D99"/>
    <mergeCell ref="E96:E99"/>
    <mergeCell ref="C96:C99"/>
    <mergeCell ref="A96:A99"/>
  </mergeCells>
  <printOptions/>
  <pageMargins left="0.75" right="0.75" top="0.2" bottom="0.27" header="0.2" footer="0.2"/>
  <pageSetup horizontalDpi="600" verticalDpi="600" orientation="landscape" paperSize="9" scale="88" r:id="rId1"/>
  <rowBreaks count="3" manualBreakCount="3">
    <brk id="45" max="9" man="1"/>
    <brk id="90" max="255" man="1"/>
    <brk id="113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T23"/>
  <sheetViews>
    <sheetView zoomScalePageLayoutView="0" workbookViewId="0" topLeftCell="A1">
      <selection activeCell="A2" sqref="A2:T2"/>
    </sheetView>
  </sheetViews>
  <sheetFormatPr defaultColWidth="9.00390625" defaultRowHeight="12.75"/>
  <cols>
    <col min="1" max="1" width="4.375" style="0" customWidth="1"/>
  </cols>
  <sheetData>
    <row r="2" spans="1:20" ht="26.25" customHeight="1">
      <c r="A2" s="170" t="s">
        <v>211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pans="1:20" ht="12.75">
      <c r="A3" s="104"/>
      <c r="B3" s="104"/>
      <c r="C3" s="100" t="s">
        <v>165</v>
      </c>
      <c r="D3" s="100"/>
      <c r="E3" s="100" t="s">
        <v>102</v>
      </c>
      <c r="F3" s="100"/>
      <c r="G3" s="100" t="s">
        <v>166</v>
      </c>
      <c r="H3" s="100"/>
      <c r="I3" s="98" t="s">
        <v>90</v>
      </c>
      <c r="J3" s="105"/>
      <c r="K3" s="100" t="s">
        <v>151</v>
      </c>
      <c r="L3" s="100"/>
      <c r="M3" s="98" t="s">
        <v>167</v>
      </c>
      <c r="N3" s="99"/>
      <c r="O3" s="100" t="s">
        <v>168</v>
      </c>
      <c r="P3" s="100"/>
      <c r="Q3" s="100" t="s">
        <v>109</v>
      </c>
      <c r="R3" s="100"/>
      <c r="S3" s="101" t="s">
        <v>118</v>
      </c>
      <c r="T3" s="101"/>
    </row>
    <row r="4" spans="1:20" ht="25.5">
      <c r="A4" s="104"/>
      <c r="B4" s="104"/>
      <c r="C4" s="61" t="s">
        <v>169</v>
      </c>
      <c r="D4" s="59" t="s">
        <v>170</v>
      </c>
      <c r="E4" s="61" t="s">
        <v>169</v>
      </c>
      <c r="F4" s="59" t="s">
        <v>170</v>
      </c>
      <c r="G4" s="61" t="s">
        <v>169</v>
      </c>
      <c r="H4" s="59" t="s">
        <v>170</v>
      </c>
      <c r="I4" s="61" t="s">
        <v>169</v>
      </c>
      <c r="J4" s="59" t="s">
        <v>170</v>
      </c>
      <c r="K4" s="61" t="s">
        <v>169</v>
      </c>
      <c r="L4" s="59" t="s">
        <v>170</v>
      </c>
      <c r="M4" s="61" t="s">
        <v>169</v>
      </c>
      <c r="N4" s="59" t="s">
        <v>170</v>
      </c>
      <c r="O4" s="61" t="s">
        <v>169</v>
      </c>
      <c r="P4" s="59" t="s">
        <v>170</v>
      </c>
      <c r="Q4" s="61" t="s">
        <v>169</v>
      </c>
      <c r="R4" s="59" t="s">
        <v>170</v>
      </c>
      <c r="S4" s="62" t="s">
        <v>169</v>
      </c>
      <c r="T4" s="60" t="s">
        <v>170</v>
      </c>
    </row>
    <row r="5" spans="1:20" ht="12.75">
      <c r="A5" s="63">
        <v>1</v>
      </c>
      <c r="B5" s="64" t="s">
        <v>171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5"/>
      <c r="O5" s="63"/>
      <c r="P5" s="65"/>
      <c r="Q5" s="59"/>
      <c r="R5" s="63"/>
      <c r="S5" s="66"/>
      <c r="T5" s="67"/>
    </row>
    <row r="6" spans="1:20" ht="12.75">
      <c r="A6" s="63">
        <v>2</v>
      </c>
      <c r="B6" s="64" t="s">
        <v>172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5"/>
      <c r="Q6" s="63"/>
      <c r="R6" s="63"/>
      <c r="S6" s="66"/>
      <c r="T6" s="67"/>
    </row>
    <row r="7" spans="1:20" ht="12.75">
      <c r="A7" s="63">
        <v>3</v>
      </c>
      <c r="B7" s="64" t="s">
        <v>173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5"/>
      <c r="O7" s="63"/>
      <c r="P7" s="65"/>
      <c r="Q7" s="63"/>
      <c r="R7" s="63"/>
      <c r="S7" s="66"/>
      <c r="T7" s="67"/>
    </row>
    <row r="8" spans="1:20" ht="12.75">
      <c r="A8" s="63">
        <v>4</v>
      </c>
      <c r="B8" s="64" t="s">
        <v>174</v>
      </c>
      <c r="C8" s="63"/>
      <c r="D8" s="63"/>
      <c r="E8" s="63"/>
      <c r="F8" s="65"/>
      <c r="G8" s="63"/>
      <c r="H8" s="63"/>
      <c r="I8" s="63"/>
      <c r="J8" s="63"/>
      <c r="K8" s="63"/>
      <c r="L8" s="63"/>
      <c r="M8" s="63"/>
      <c r="N8" s="65"/>
      <c r="O8" s="63"/>
      <c r="P8" s="65"/>
      <c r="Q8" s="63"/>
      <c r="R8" s="63"/>
      <c r="S8" s="66"/>
      <c r="T8" s="67"/>
    </row>
    <row r="9" spans="1:20" ht="12.75">
      <c r="A9" s="63">
        <v>5</v>
      </c>
      <c r="B9" s="64" t="s">
        <v>175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5"/>
      <c r="O9" s="63"/>
      <c r="P9" s="65"/>
      <c r="Q9" s="63"/>
      <c r="R9" s="63"/>
      <c r="S9" s="66"/>
      <c r="T9" s="67"/>
    </row>
    <row r="10" spans="1:20" ht="12.75">
      <c r="A10" s="63">
        <v>6</v>
      </c>
      <c r="B10" s="64" t="s">
        <v>176</v>
      </c>
      <c r="C10" s="63"/>
      <c r="D10" s="65"/>
      <c r="E10" s="63"/>
      <c r="F10" s="65"/>
      <c r="G10" s="63"/>
      <c r="H10" s="63"/>
      <c r="I10" s="63"/>
      <c r="J10" s="63"/>
      <c r="K10" s="63"/>
      <c r="L10" s="63"/>
      <c r="M10" s="63"/>
      <c r="N10" s="65"/>
      <c r="O10" s="63"/>
      <c r="P10" s="65"/>
      <c r="Q10" s="63"/>
      <c r="R10" s="63"/>
      <c r="S10" s="66"/>
      <c r="T10" s="67"/>
    </row>
    <row r="11" spans="1:20" ht="12.75">
      <c r="A11" s="63">
        <v>7</v>
      </c>
      <c r="B11" s="64" t="s">
        <v>177</v>
      </c>
      <c r="C11" s="63"/>
      <c r="D11" s="65"/>
      <c r="E11" s="63"/>
      <c r="F11" s="63"/>
      <c r="G11" s="63"/>
      <c r="H11" s="63"/>
      <c r="I11" s="63"/>
      <c r="J11" s="63"/>
      <c r="K11" s="63"/>
      <c r="L11" s="63"/>
      <c r="M11" s="63"/>
      <c r="N11" s="65"/>
      <c r="O11" s="63"/>
      <c r="P11" s="65"/>
      <c r="Q11" s="63"/>
      <c r="R11" s="63"/>
      <c r="S11" s="66"/>
      <c r="T11" s="67"/>
    </row>
    <row r="12" spans="1:20" ht="12.75">
      <c r="A12" s="63">
        <v>8</v>
      </c>
      <c r="B12" s="64" t="s">
        <v>178</v>
      </c>
      <c r="C12" s="63"/>
      <c r="D12" s="65"/>
      <c r="E12" s="63"/>
      <c r="F12" s="63"/>
      <c r="G12" s="63"/>
      <c r="H12" s="63"/>
      <c r="I12" s="63"/>
      <c r="J12" s="63"/>
      <c r="K12" s="63"/>
      <c r="L12" s="63"/>
      <c r="M12" s="63"/>
      <c r="N12" s="65"/>
      <c r="O12" s="63"/>
      <c r="P12" s="65"/>
      <c r="Q12" s="63"/>
      <c r="R12" s="63"/>
      <c r="S12" s="66"/>
      <c r="T12" s="67"/>
    </row>
    <row r="13" spans="1:20" ht="12.75">
      <c r="A13" s="63">
        <v>9</v>
      </c>
      <c r="B13" s="68" t="s">
        <v>179</v>
      </c>
      <c r="C13" s="63"/>
      <c r="D13" s="65"/>
      <c r="E13" s="63"/>
      <c r="F13" s="63"/>
      <c r="G13" s="63"/>
      <c r="H13" s="63"/>
      <c r="I13" s="63"/>
      <c r="J13" s="63"/>
      <c r="K13" s="63"/>
      <c r="L13" s="63"/>
      <c r="M13" s="63"/>
      <c r="N13" s="65"/>
      <c r="O13" s="63"/>
      <c r="P13" s="65"/>
      <c r="Q13" s="63"/>
      <c r="R13" s="63"/>
      <c r="S13" s="66"/>
      <c r="T13" s="67"/>
    </row>
    <row r="14" spans="1:20" ht="12.75">
      <c r="A14" s="63">
        <v>10</v>
      </c>
      <c r="B14" s="68" t="s">
        <v>180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5"/>
      <c r="O14" s="63"/>
      <c r="P14" s="65"/>
      <c r="Q14" s="63"/>
      <c r="R14" s="63"/>
      <c r="S14" s="66"/>
      <c r="T14" s="67"/>
    </row>
    <row r="15" spans="1:20" ht="12.75">
      <c r="A15" s="63">
        <v>11</v>
      </c>
      <c r="B15" s="64" t="s">
        <v>181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5"/>
      <c r="O15" s="63"/>
      <c r="P15" s="65"/>
      <c r="Q15" s="63"/>
      <c r="R15" s="63"/>
      <c r="S15" s="66"/>
      <c r="T15" s="67"/>
    </row>
    <row r="16" spans="1:20" ht="12.75">
      <c r="A16" s="63">
        <v>12</v>
      </c>
      <c r="B16" s="64" t="s">
        <v>182</v>
      </c>
      <c r="C16" s="63"/>
      <c r="D16" s="63"/>
      <c r="E16" s="63"/>
      <c r="F16" s="63"/>
      <c r="G16" s="63"/>
      <c r="H16" s="65"/>
      <c r="I16" s="65"/>
      <c r="J16" s="65"/>
      <c r="K16" s="63"/>
      <c r="L16" s="63"/>
      <c r="M16" s="63"/>
      <c r="N16" s="65"/>
      <c r="O16" s="63"/>
      <c r="P16" s="65"/>
      <c r="Q16" s="63"/>
      <c r="R16" s="63"/>
      <c r="S16" s="66"/>
      <c r="T16" s="67"/>
    </row>
    <row r="17" spans="1:20" ht="12.75">
      <c r="A17" s="63">
        <v>13</v>
      </c>
      <c r="B17" s="64" t="s">
        <v>183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5"/>
      <c r="O17" s="63"/>
      <c r="P17" s="65"/>
      <c r="Q17" s="63"/>
      <c r="R17" s="63"/>
      <c r="S17" s="66"/>
      <c r="T17" s="67"/>
    </row>
    <row r="18" spans="1:20" ht="12.75">
      <c r="A18" s="63">
        <v>14</v>
      </c>
      <c r="B18" s="64" t="s">
        <v>184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5"/>
      <c r="O18" s="63"/>
      <c r="P18" s="65"/>
      <c r="Q18" s="63"/>
      <c r="R18" s="63"/>
      <c r="S18" s="66"/>
      <c r="T18" s="67"/>
    </row>
    <row r="19" spans="1:20" ht="12.75">
      <c r="A19" s="63">
        <v>15</v>
      </c>
      <c r="B19" s="64" t="s">
        <v>185</v>
      </c>
      <c r="C19" s="63"/>
      <c r="D19" s="65"/>
      <c r="E19" s="63"/>
      <c r="F19" s="65"/>
      <c r="G19" s="63"/>
      <c r="H19" s="63"/>
      <c r="I19" s="63"/>
      <c r="J19" s="63"/>
      <c r="K19" s="63"/>
      <c r="L19" s="63"/>
      <c r="M19" s="63"/>
      <c r="N19" s="65"/>
      <c r="O19" s="63"/>
      <c r="P19" s="65"/>
      <c r="Q19" s="63"/>
      <c r="R19" s="63"/>
      <c r="S19" s="66"/>
      <c r="T19" s="67"/>
    </row>
    <row r="20" spans="1:20" ht="12.75">
      <c r="A20" s="63">
        <v>16</v>
      </c>
      <c r="B20" s="64" t="s">
        <v>186</v>
      </c>
      <c r="C20" s="63"/>
      <c r="D20" s="65"/>
      <c r="E20" s="63"/>
      <c r="F20" s="63"/>
      <c r="G20" s="63"/>
      <c r="H20" s="63"/>
      <c r="I20" s="63"/>
      <c r="J20" s="63"/>
      <c r="K20" s="63"/>
      <c r="L20" s="63"/>
      <c r="M20" s="63"/>
      <c r="N20" s="65"/>
      <c r="O20" s="63"/>
      <c r="P20" s="65"/>
      <c r="Q20" s="63"/>
      <c r="R20" s="63"/>
      <c r="S20" s="66"/>
      <c r="T20" s="67"/>
    </row>
    <row r="21" spans="1:20" ht="12.75">
      <c r="A21" s="63">
        <v>17</v>
      </c>
      <c r="B21" s="64" t="s">
        <v>187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5"/>
      <c r="O21" s="63"/>
      <c r="P21" s="65"/>
      <c r="Q21" s="63"/>
      <c r="R21" s="63"/>
      <c r="S21" s="66"/>
      <c r="T21" s="67"/>
    </row>
    <row r="22" spans="1:20" ht="12.75">
      <c r="A22" s="63">
        <v>18</v>
      </c>
      <c r="B22" s="64" t="s">
        <v>188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5"/>
      <c r="O22" s="63"/>
      <c r="P22" s="65"/>
      <c r="Q22" s="63"/>
      <c r="R22" s="63"/>
      <c r="S22" s="66"/>
      <c r="T22" s="67"/>
    </row>
    <row r="23" spans="1:20" ht="12.75">
      <c r="A23" s="64"/>
      <c r="B23" s="69" t="s">
        <v>161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7"/>
      <c r="Q23" s="64"/>
      <c r="R23" s="64"/>
      <c r="S23" s="66"/>
      <c r="T23" s="67"/>
    </row>
  </sheetData>
  <sheetProtection/>
  <mergeCells count="12">
    <mergeCell ref="Q3:R3"/>
    <mergeCell ref="S3:T3"/>
    <mergeCell ref="A2:T2"/>
    <mergeCell ref="A3:A4"/>
    <mergeCell ref="B3:B4"/>
    <mergeCell ref="C3:D3"/>
    <mergeCell ref="E3:F3"/>
    <mergeCell ref="G3:H3"/>
    <mergeCell ref="I3:J3"/>
    <mergeCell ref="K3:L3"/>
    <mergeCell ref="M3:N3"/>
    <mergeCell ref="O3:P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B24" sqref="B24:B27"/>
    </sheetView>
  </sheetViews>
  <sheetFormatPr defaultColWidth="9.00390625" defaultRowHeight="12.75"/>
  <cols>
    <col min="1" max="1" width="4.75390625" style="0" customWidth="1"/>
    <col min="2" max="2" width="16.75390625" style="0" customWidth="1"/>
    <col min="3" max="3" width="11.75390625" style="0" customWidth="1"/>
    <col min="4" max="4" width="31.875" style="0" customWidth="1"/>
    <col min="7" max="7" width="13.375" style="0" customWidth="1"/>
    <col min="8" max="8" width="10.75390625" style="0" customWidth="1"/>
    <col min="9" max="9" width="9.75390625" style="0" customWidth="1"/>
    <col min="10" max="10" width="10.75390625" style="0" customWidth="1"/>
    <col min="11" max="11" width="10.125" style="0" hidden="1" customWidth="1"/>
  </cols>
  <sheetData>
    <row r="1" spans="1:11" ht="18.75">
      <c r="A1" s="78"/>
      <c r="B1" s="78"/>
      <c r="C1" s="78"/>
      <c r="D1" s="78"/>
      <c r="E1" s="78"/>
      <c r="F1" s="177"/>
      <c r="G1" s="177"/>
      <c r="H1" s="177"/>
      <c r="I1" s="177"/>
      <c r="J1" s="79"/>
      <c r="K1" s="78"/>
    </row>
    <row r="2" spans="1:11" ht="22.5">
      <c r="A2" s="178" t="s">
        <v>212</v>
      </c>
      <c r="B2" s="178"/>
      <c r="C2" s="178"/>
      <c r="D2" s="178"/>
      <c r="E2" s="178"/>
      <c r="F2" s="178"/>
      <c r="G2" s="178"/>
      <c r="H2" s="178"/>
      <c r="I2" s="178"/>
      <c r="J2" s="178"/>
      <c r="K2" s="80"/>
    </row>
    <row r="3" spans="1:11" ht="18.75">
      <c r="A3" s="179" t="s">
        <v>213</v>
      </c>
      <c r="B3" s="179"/>
      <c r="C3" s="179"/>
      <c r="D3" s="179"/>
      <c r="E3" s="179"/>
      <c r="F3" s="179"/>
      <c r="G3" s="179"/>
      <c r="H3" s="179"/>
      <c r="I3" s="179"/>
      <c r="J3" s="179"/>
      <c r="K3" s="81"/>
    </row>
    <row r="4" spans="1:11" ht="18.75">
      <c r="A4" s="179" t="s">
        <v>214</v>
      </c>
      <c r="B4" s="179"/>
      <c r="C4" s="179"/>
      <c r="D4" s="179"/>
      <c r="E4" s="179"/>
      <c r="F4" s="179"/>
      <c r="G4" s="179"/>
      <c r="H4" s="179"/>
      <c r="I4" s="179"/>
      <c r="J4" s="179"/>
      <c r="K4" s="81"/>
    </row>
    <row r="5" spans="1:11" ht="18.75">
      <c r="A5" s="179" t="s">
        <v>215</v>
      </c>
      <c r="B5" s="179"/>
      <c r="C5" s="179"/>
      <c r="D5" s="179"/>
      <c r="E5" s="179"/>
      <c r="F5" s="179"/>
      <c r="G5" s="179"/>
      <c r="H5" s="179"/>
      <c r="I5" s="179"/>
      <c r="J5" s="179"/>
      <c r="K5" s="81"/>
    </row>
    <row r="6" spans="1:11" ht="15.75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82"/>
    </row>
    <row r="7" spans="1:11" ht="12.75">
      <c r="A7" s="181" t="s">
        <v>216</v>
      </c>
      <c r="B7" s="181" t="s">
        <v>217</v>
      </c>
      <c r="C7" s="181" t="s">
        <v>116</v>
      </c>
      <c r="D7" s="181" t="s">
        <v>218</v>
      </c>
      <c r="E7" s="181" t="s">
        <v>115</v>
      </c>
      <c r="F7" s="181"/>
      <c r="G7" s="181" t="s">
        <v>126</v>
      </c>
      <c r="H7" s="181" t="s">
        <v>128</v>
      </c>
      <c r="I7" s="181" t="s">
        <v>219</v>
      </c>
      <c r="J7" s="181" t="s">
        <v>220</v>
      </c>
      <c r="K7" s="181" t="s">
        <v>221</v>
      </c>
    </row>
    <row r="8" spans="1:11" ht="12.75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</row>
    <row r="9" spans="1:11" ht="42.75">
      <c r="A9" s="181"/>
      <c r="B9" s="181"/>
      <c r="C9" s="181"/>
      <c r="D9" s="181"/>
      <c r="E9" s="83" t="s">
        <v>222</v>
      </c>
      <c r="F9" s="83" t="s">
        <v>223</v>
      </c>
      <c r="G9" s="181"/>
      <c r="H9" s="181"/>
      <c r="I9" s="181"/>
      <c r="J9" s="181"/>
      <c r="K9" s="181"/>
    </row>
    <row r="10" spans="1:11" ht="15">
      <c r="A10" s="84">
        <v>1</v>
      </c>
      <c r="B10" s="83">
        <v>2</v>
      </c>
      <c r="C10" s="83">
        <v>3</v>
      </c>
      <c r="D10" s="83">
        <v>4</v>
      </c>
      <c r="E10" s="83">
        <v>5</v>
      </c>
      <c r="F10" s="83">
        <v>6</v>
      </c>
      <c r="G10" s="83">
        <v>7</v>
      </c>
      <c r="H10" s="83">
        <v>8</v>
      </c>
      <c r="I10" s="83">
        <v>10</v>
      </c>
      <c r="J10" s="83">
        <v>11</v>
      </c>
      <c r="K10" s="83">
        <v>12</v>
      </c>
    </row>
    <row r="11" spans="1:11" ht="14.25">
      <c r="A11" s="182" t="s">
        <v>224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</row>
    <row r="12" spans="1:11" ht="18">
      <c r="A12" s="183">
        <v>1</v>
      </c>
      <c r="B12" s="171" t="s">
        <v>225</v>
      </c>
      <c r="C12" s="171" t="s">
        <v>226</v>
      </c>
      <c r="D12" s="184" t="s">
        <v>227</v>
      </c>
      <c r="E12" s="187">
        <v>2016</v>
      </c>
      <c r="F12" s="187">
        <v>2016</v>
      </c>
      <c r="G12" s="86" t="s">
        <v>228</v>
      </c>
      <c r="H12" s="86">
        <v>0</v>
      </c>
      <c r="I12" s="86">
        <v>0</v>
      </c>
      <c r="J12" s="86">
        <v>0</v>
      </c>
      <c r="K12" s="190"/>
    </row>
    <row r="13" spans="1:11" ht="18">
      <c r="A13" s="183"/>
      <c r="B13" s="171"/>
      <c r="C13" s="171"/>
      <c r="D13" s="185"/>
      <c r="E13" s="188"/>
      <c r="F13" s="188"/>
      <c r="G13" s="86" t="s">
        <v>229</v>
      </c>
      <c r="H13" s="86">
        <v>0</v>
      </c>
      <c r="I13" s="86">
        <v>0</v>
      </c>
      <c r="J13" s="86">
        <v>0</v>
      </c>
      <c r="K13" s="190"/>
    </row>
    <row r="14" spans="1:11" ht="30" customHeight="1">
      <c r="A14" s="183"/>
      <c r="B14" s="171"/>
      <c r="C14" s="171"/>
      <c r="D14" s="185"/>
      <c r="E14" s="188"/>
      <c r="F14" s="188"/>
      <c r="G14" s="86" t="s">
        <v>230</v>
      </c>
      <c r="H14" s="87">
        <v>1200</v>
      </c>
      <c r="I14" s="86">
        <v>0</v>
      </c>
      <c r="J14" s="87">
        <v>1200</v>
      </c>
      <c r="K14" s="190"/>
    </row>
    <row r="15" spans="1:11" ht="21.75" customHeight="1">
      <c r="A15" s="183"/>
      <c r="B15" s="171"/>
      <c r="C15" s="171"/>
      <c r="D15" s="186"/>
      <c r="E15" s="189"/>
      <c r="F15" s="189"/>
      <c r="G15" s="88" t="s">
        <v>118</v>
      </c>
      <c r="H15" s="87">
        <f>SUM(H12:H14)</f>
        <v>1200</v>
      </c>
      <c r="I15" s="87">
        <f>SUM(I12:I14)</f>
        <v>0</v>
      </c>
      <c r="J15" s="87">
        <f>SUM(J12:J14)</f>
        <v>1200</v>
      </c>
      <c r="K15" s="190"/>
    </row>
    <row r="16" spans="1:11" ht="18">
      <c r="A16" s="183">
        <v>2</v>
      </c>
      <c r="B16" s="184" t="s">
        <v>231</v>
      </c>
      <c r="C16" s="191" t="s">
        <v>232</v>
      </c>
      <c r="D16" s="191" t="s">
        <v>233</v>
      </c>
      <c r="E16" s="187">
        <v>2016</v>
      </c>
      <c r="F16" s="187">
        <v>2017</v>
      </c>
      <c r="G16" s="86" t="s">
        <v>228</v>
      </c>
      <c r="H16" s="86">
        <v>0</v>
      </c>
      <c r="I16" s="86">
        <v>0</v>
      </c>
      <c r="J16" s="86">
        <v>0</v>
      </c>
      <c r="K16" s="190"/>
    </row>
    <row r="17" spans="1:11" ht="18">
      <c r="A17" s="183"/>
      <c r="B17" s="185"/>
      <c r="C17" s="191"/>
      <c r="D17" s="191"/>
      <c r="E17" s="188"/>
      <c r="F17" s="188"/>
      <c r="G17" s="86" t="s">
        <v>229</v>
      </c>
      <c r="H17" s="86">
        <v>0</v>
      </c>
      <c r="I17" s="86">
        <v>0</v>
      </c>
      <c r="J17" s="86">
        <v>0</v>
      </c>
      <c r="K17" s="190"/>
    </row>
    <row r="18" spans="1:11" ht="37.5" customHeight="1">
      <c r="A18" s="183"/>
      <c r="B18" s="185"/>
      <c r="C18" s="191"/>
      <c r="D18" s="191"/>
      <c r="E18" s="188"/>
      <c r="F18" s="188"/>
      <c r="G18" s="86" t="s">
        <v>230</v>
      </c>
      <c r="H18" s="87">
        <v>2200</v>
      </c>
      <c r="I18" s="86">
        <v>0</v>
      </c>
      <c r="J18" s="87">
        <v>1200</v>
      </c>
      <c r="K18" s="190"/>
    </row>
    <row r="19" spans="1:11" ht="15">
      <c r="A19" s="183"/>
      <c r="B19" s="186"/>
      <c r="C19" s="191"/>
      <c r="D19" s="191"/>
      <c r="E19" s="189"/>
      <c r="F19" s="189"/>
      <c r="G19" s="88" t="s">
        <v>118</v>
      </c>
      <c r="H19" s="87">
        <f>SUM(H16:H18)</f>
        <v>2200</v>
      </c>
      <c r="I19" s="87">
        <f>SUM(I16:I18)</f>
        <v>0</v>
      </c>
      <c r="J19" s="87">
        <f>SUM(J16:J18)</f>
        <v>1200</v>
      </c>
      <c r="K19" s="190"/>
    </row>
    <row r="20" spans="1:11" ht="18">
      <c r="A20" s="183">
        <v>3</v>
      </c>
      <c r="B20" s="171" t="s">
        <v>234</v>
      </c>
      <c r="C20" s="171" t="s">
        <v>235</v>
      </c>
      <c r="D20" s="184" t="s">
        <v>236</v>
      </c>
      <c r="E20" s="187">
        <v>2016</v>
      </c>
      <c r="F20" s="187">
        <v>2017</v>
      </c>
      <c r="G20" s="86" t="s">
        <v>228</v>
      </c>
      <c r="H20" s="86">
        <v>0</v>
      </c>
      <c r="I20" s="86">
        <v>0</v>
      </c>
      <c r="J20" s="86">
        <v>0</v>
      </c>
      <c r="K20" s="190"/>
    </row>
    <row r="21" spans="1:11" ht="18">
      <c r="A21" s="183"/>
      <c r="B21" s="171"/>
      <c r="C21" s="171"/>
      <c r="D21" s="185"/>
      <c r="E21" s="188"/>
      <c r="F21" s="188"/>
      <c r="G21" s="86" t="s">
        <v>229</v>
      </c>
      <c r="H21" s="86">
        <v>0</v>
      </c>
      <c r="I21" s="86">
        <v>0</v>
      </c>
      <c r="J21" s="86">
        <v>0</v>
      </c>
      <c r="K21" s="190"/>
    </row>
    <row r="22" spans="1:11" ht="33">
      <c r="A22" s="183"/>
      <c r="B22" s="171"/>
      <c r="C22" s="171"/>
      <c r="D22" s="185"/>
      <c r="E22" s="188"/>
      <c r="F22" s="188"/>
      <c r="G22" s="86" t="s">
        <v>230</v>
      </c>
      <c r="H22" s="87">
        <v>1800</v>
      </c>
      <c r="I22" s="86">
        <v>0</v>
      </c>
      <c r="J22" s="87">
        <v>1000</v>
      </c>
      <c r="K22" s="190"/>
    </row>
    <row r="23" spans="1:11" ht="15">
      <c r="A23" s="183"/>
      <c r="B23" s="171"/>
      <c r="C23" s="171"/>
      <c r="D23" s="186"/>
      <c r="E23" s="189"/>
      <c r="F23" s="189"/>
      <c r="G23" s="88" t="s">
        <v>118</v>
      </c>
      <c r="H23" s="87">
        <f>SUM(H20:H22)</f>
        <v>1800</v>
      </c>
      <c r="I23" s="87">
        <f>SUM(I20:I22)</f>
        <v>0</v>
      </c>
      <c r="J23" s="87">
        <f>SUM(J20:J22)</f>
        <v>1000</v>
      </c>
      <c r="K23" s="190"/>
    </row>
    <row r="24" spans="1:11" ht="15.75" customHeight="1">
      <c r="A24" s="183">
        <v>4</v>
      </c>
      <c r="B24" s="191" t="s">
        <v>237</v>
      </c>
      <c r="C24" s="191" t="s">
        <v>238</v>
      </c>
      <c r="D24" s="191" t="s">
        <v>239</v>
      </c>
      <c r="E24" s="187">
        <v>2016</v>
      </c>
      <c r="F24" s="187">
        <v>2016</v>
      </c>
      <c r="G24" s="86" t="s">
        <v>228</v>
      </c>
      <c r="H24" s="86">
        <v>0</v>
      </c>
      <c r="I24" s="86">
        <v>0</v>
      </c>
      <c r="J24" s="86">
        <v>0</v>
      </c>
      <c r="K24" s="190"/>
    </row>
    <row r="25" spans="1:11" ht="18">
      <c r="A25" s="183"/>
      <c r="B25" s="191"/>
      <c r="C25" s="191"/>
      <c r="D25" s="191"/>
      <c r="E25" s="188"/>
      <c r="F25" s="188"/>
      <c r="G25" s="86" t="s">
        <v>229</v>
      </c>
      <c r="H25" s="86">
        <v>0</v>
      </c>
      <c r="I25" s="86">
        <v>0</v>
      </c>
      <c r="J25" s="86">
        <v>0</v>
      </c>
      <c r="K25" s="190"/>
    </row>
    <row r="26" spans="1:11" ht="27" customHeight="1">
      <c r="A26" s="183"/>
      <c r="B26" s="191"/>
      <c r="C26" s="191"/>
      <c r="D26" s="191"/>
      <c r="E26" s="188"/>
      <c r="F26" s="188"/>
      <c r="G26" s="86" t="s">
        <v>230</v>
      </c>
      <c r="H26" s="87">
        <v>750</v>
      </c>
      <c r="I26" s="86">
        <v>0</v>
      </c>
      <c r="J26" s="87">
        <v>750</v>
      </c>
      <c r="K26" s="190"/>
    </row>
    <row r="27" spans="1:11" ht="15">
      <c r="A27" s="183"/>
      <c r="B27" s="191"/>
      <c r="C27" s="191"/>
      <c r="D27" s="191"/>
      <c r="E27" s="189"/>
      <c r="F27" s="189"/>
      <c r="G27" s="88" t="s">
        <v>118</v>
      </c>
      <c r="H27" s="87">
        <f>SUM(H24:H26)</f>
        <v>750</v>
      </c>
      <c r="I27" s="87">
        <f>SUM(I24:I26)</f>
        <v>0</v>
      </c>
      <c r="J27" s="87">
        <f>SUM(J24:J26)</f>
        <v>750</v>
      </c>
      <c r="K27" s="190"/>
    </row>
    <row r="28" spans="1:11" ht="18">
      <c r="A28" s="183">
        <v>5</v>
      </c>
      <c r="B28" s="191" t="s">
        <v>240</v>
      </c>
      <c r="C28" s="191" t="s">
        <v>241</v>
      </c>
      <c r="D28" s="191" t="s">
        <v>242</v>
      </c>
      <c r="E28" s="187">
        <v>2016</v>
      </c>
      <c r="F28" s="187">
        <v>2016</v>
      </c>
      <c r="G28" s="86" t="s">
        <v>228</v>
      </c>
      <c r="H28" s="86">
        <v>0</v>
      </c>
      <c r="I28" s="86">
        <v>0</v>
      </c>
      <c r="J28" s="86">
        <v>0</v>
      </c>
      <c r="K28" s="190"/>
    </row>
    <row r="29" spans="1:11" ht="18">
      <c r="A29" s="183"/>
      <c r="B29" s="191"/>
      <c r="C29" s="191"/>
      <c r="D29" s="191"/>
      <c r="E29" s="188"/>
      <c r="F29" s="188"/>
      <c r="G29" s="86" t="s">
        <v>229</v>
      </c>
      <c r="H29" s="86">
        <v>0</v>
      </c>
      <c r="I29" s="86">
        <v>0</v>
      </c>
      <c r="J29" s="86">
        <v>0</v>
      </c>
      <c r="K29" s="190"/>
    </row>
    <row r="30" spans="1:11" ht="36.75" customHeight="1">
      <c r="A30" s="183"/>
      <c r="B30" s="191"/>
      <c r="C30" s="191"/>
      <c r="D30" s="191"/>
      <c r="E30" s="188"/>
      <c r="F30" s="188"/>
      <c r="G30" s="86" t="s">
        <v>230</v>
      </c>
      <c r="H30" s="87">
        <v>3000</v>
      </c>
      <c r="I30" s="86">
        <v>0</v>
      </c>
      <c r="J30" s="87">
        <v>3000</v>
      </c>
      <c r="K30" s="190"/>
    </row>
    <row r="31" spans="1:11" ht="15">
      <c r="A31" s="183"/>
      <c r="B31" s="191"/>
      <c r="C31" s="191"/>
      <c r="D31" s="191"/>
      <c r="E31" s="189"/>
      <c r="F31" s="189"/>
      <c r="G31" s="88" t="s">
        <v>118</v>
      </c>
      <c r="H31" s="87">
        <f>SUM(H28:H30)</f>
        <v>3000</v>
      </c>
      <c r="I31" s="87">
        <f>SUM(I28:I30)</f>
        <v>0</v>
      </c>
      <c r="J31" s="87">
        <f>SUM(J28:J30)</f>
        <v>3000</v>
      </c>
      <c r="K31" s="190"/>
    </row>
    <row r="32" spans="1:11" ht="18">
      <c r="A32" s="183">
        <v>6</v>
      </c>
      <c r="B32" s="171" t="s">
        <v>243</v>
      </c>
      <c r="C32" s="171" t="s">
        <v>244</v>
      </c>
      <c r="D32" s="191" t="s">
        <v>245</v>
      </c>
      <c r="E32" s="187">
        <v>2016</v>
      </c>
      <c r="F32" s="187">
        <v>2016</v>
      </c>
      <c r="G32" s="86" t="s">
        <v>228</v>
      </c>
      <c r="H32" s="86">
        <v>0</v>
      </c>
      <c r="I32" s="86">
        <v>0</v>
      </c>
      <c r="J32" s="86">
        <v>0</v>
      </c>
      <c r="K32" s="190"/>
    </row>
    <row r="33" spans="1:11" ht="18">
      <c r="A33" s="183"/>
      <c r="B33" s="171"/>
      <c r="C33" s="171"/>
      <c r="D33" s="191"/>
      <c r="E33" s="188"/>
      <c r="F33" s="188"/>
      <c r="G33" s="86" t="s">
        <v>229</v>
      </c>
      <c r="H33" s="86">
        <v>0</v>
      </c>
      <c r="I33" s="86">
        <v>0</v>
      </c>
      <c r="J33" s="86">
        <v>0</v>
      </c>
      <c r="K33" s="190"/>
    </row>
    <row r="34" spans="1:11" ht="39" customHeight="1">
      <c r="A34" s="183"/>
      <c r="B34" s="171"/>
      <c r="C34" s="171"/>
      <c r="D34" s="191"/>
      <c r="E34" s="188"/>
      <c r="F34" s="188"/>
      <c r="G34" s="86" t="s">
        <v>230</v>
      </c>
      <c r="H34" s="87">
        <v>3000</v>
      </c>
      <c r="I34" s="86">
        <v>0</v>
      </c>
      <c r="J34" s="87">
        <v>3000</v>
      </c>
      <c r="K34" s="190"/>
    </row>
    <row r="35" spans="1:11" ht="15">
      <c r="A35" s="183"/>
      <c r="B35" s="171"/>
      <c r="C35" s="171"/>
      <c r="D35" s="191"/>
      <c r="E35" s="189"/>
      <c r="F35" s="189"/>
      <c r="G35" s="88" t="s">
        <v>118</v>
      </c>
      <c r="H35" s="87">
        <f>SUM(H32:H34)</f>
        <v>3000</v>
      </c>
      <c r="I35" s="87">
        <f>SUM(I32:I34)</f>
        <v>0</v>
      </c>
      <c r="J35" s="87">
        <f>SUM(J32:J34)</f>
        <v>3000</v>
      </c>
      <c r="K35" s="190"/>
    </row>
    <row r="36" spans="1:11" ht="18">
      <c r="A36" s="183">
        <v>7</v>
      </c>
      <c r="B36" s="171" t="s">
        <v>243</v>
      </c>
      <c r="C36" s="171" t="s">
        <v>244</v>
      </c>
      <c r="D36" s="191" t="s">
        <v>246</v>
      </c>
      <c r="E36" s="187">
        <v>2016</v>
      </c>
      <c r="F36" s="187">
        <v>2016</v>
      </c>
      <c r="G36" s="86" t="s">
        <v>228</v>
      </c>
      <c r="H36" s="86">
        <v>0</v>
      </c>
      <c r="I36" s="86">
        <v>0</v>
      </c>
      <c r="J36" s="86">
        <v>0</v>
      </c>
      <c r="K36" s="190"/>
    </row>
    <row r="37" spans="1:11" ht="18">
      <c r="A37" s="183"/>
      <c r="B37" s="171"/>
      <c r="C37" s="171"/>
      <c r="D37" s="191"/>
      <c r="E37" s="188"/>
      <c r="F37" s="188"/>
      <c r="G37" s="86" t="s">
        <v>229</v>
      </c>
      <c r="H37" s="86">
        <v>0</v>
      </c>
      <c r="I37" s="86">
        <v>0</v>
      </c>
      <c r="J37" s="86">
        <v>0</v>
      </c>
      <c r="K37" s="190"/>
    </row>
    <row r="38" spans="1:11" ht="33">
      <c r="A38" s="183"/>
      <c r="B38" s="171"/>
      <c r="C38" s="171"/>
      <c r="D38" s="191"/>
      <c r="E38" s="188"/>
      <c r="F38" s="188"/>
      <c r="G38" s="86" t="s">
        <v>230</v>
      </c>
      <c r="H38" s="87">
        <v>2500</v>
      </c>
      <c r="I38" s="86">
        <v>0</v>
      </c>
      <c r="J38" s="87">
        <v>2500</v>
      </c>
      <c r="K38" s="190"/>
    </row>
    <row r="39" spans="1:11" ht="15">
      <c r="A39" s="183"/>
      <c r="B39" s="171"/>
      <c r="C39" s="171"/>
      <c r="D39" s="191"/>
      <c r="E39" s="189"/>
      <c r="F39" s="189"/>
      <c r="G39" s="88" t="s">
        <v>118</v>
      </c>
      <c r="H39" s="87">
        <f>SUM(H36:H38)</f>
        <v>2500</v>
      </c>
      <c r="I39" s="87">
        <f>SUM(I36:I38)</f>
        <v>0</v>
      </c>
      <c r="J39" s="87">
        <f>SUM(J36:J38)</f>
        <v>2500</v>
      </c>
      <c r="K39" s="190"/>
    </row>
    <row r="40" spans="1:11" ht="18">
      <c r="A40" s="183">
        <v>8</v>
      </c>
      <c r="B40" s="191" t="s">
        <v>247</v>
      </c>
      <c r="C40" s="191" t="s">
        <v>248</v>
      </c>
      <c r="D40" s="191" t="s">
        <v>249</v>
      </c>
      <c r="E40" s="187">
        <v>2016</v>
      </c>
      <c r="F40" s="187">
        <v>2016</v>
      </c>
      <c r="G40" s="86" t="s">
        <v>228</v>
      </c>
      <c r="H40" s="86">
        <v>0</v>
      </c>
      <c r="I40" s="86">
        <v>0</v>
      </c>
      <c r="J40" s="86">
        <v>0</v>
      </c>
      <c r="K40" s="190"/>
    </row>
    <row r="41" spans="1:11" ht="18">
      <c r="A41" s="183"/>
      <c r="B41" s="191"/>
      <c r="C41" s="191"/>
      <c r="D41" s="191"/>
      <c r="E41" s="188"/>
      <c r="F41" s="188"/>
      <c r="G41" s="86" t="s">
        <v>229</v>
      </c>
      <c r="H41" s="86">
        <v>0</v>
      </c>
      <c r="I41" s="86">
        <v>0</v>
      </c>
      <c r="J41" s="86">
        <v>0</v>
      </c>
      <c r="K41" s="190"/>
    </row>
    <row r="42" spans="1:11" ht="33">
      <c r="A42" s="183"/>
      <c r="B42" s="191"/>
      <c r="C42" s="191"/>
      <c r="D42" s="191"/>
      <c r="E42" s="188"/>
      <c r="F42" s="188"/>
      <c r="G42" s="86" t="s">
        <v>230</v>
      </c>
      <c r="H42" s="87">
        <v>2400</v>
      </c>
      <c r="I42" s="86">
        <v>0</v>
      </c>
      <c r="J42" s="87">
        <v>2400</v>
      </c>
      <c r="K42" s="190"/>
    </row>
    <row r="43" spans="1:11" ht="15">
      <c r="A43" s="183"/>
      <c r="B43" s="191"/>
      <c r="C43" s="191"/>
      <c r="D43" s="191"/>
      <c r="E43" s="188"/>
      <c r="F43" s="188"/>
      <c r="G43" s="88" t="s">
        <v>118</v>
      </c>
      <c r="H43" s="87">
        <f>SUM(H40:H42)</f>
        <v>2400</v>
      </c>
      <c r="I43" s="87">
        <f>SUM(I40:I42)</f>
        <v>0</v>
      </c>
      <c r="J43" s="87">
        <f>SUM(J40:J42)</f>
        <v>2400</v>
      </c>
      <c r="K43" s="190"/>
    </row>
    <row r="44" spans="1:11" ht="28.5">
      <c r="A44" s="183"/>
      <c r="B44" s="191"/>
      <c r="C44" s="191"/>
      <c r="D44" s="191"/>
      <c r="E44" s="189"/>
      <c r="F44" s="189"/>
      <c r="G44" s="85" t="s">
        <v>250</v>
      </c>
      <c r="H44" s="91">
        <f>SUM(H43,H39,H35,H31,H27,H23,H19,H15)</f>
        <v>16850</v>
      </c>
      <c r="I44" s="91">
        <f>SUM(I43,I39,I35,I31,I27,I23,I19,I15)</f>
        <v>0</v>
      </c>
      <c r="J44" s="91">
        <f>SUM(J43,J39,J35,J31,J27,J23,J19,J15)</f>
        <v>15050</v>
      </c>
      <c r="K44" s="190"/>
    </row>
    <row r="45" spans="1:11" ht="14.25">
      <c r="A45" s="182" t="s">
        <v>68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</row>
    <row r="46" spans="1:11" ht="18">
      <c r="A46" s="176">
        <v>1</v>
      </c>
      <c r="B46" s="171" t="s">
        <v>69</v>
      </c>
      <c r="C46" s="171" t="s">
        <v>70</v>
      </c>
      <c r="D46" s="172" t="s">
        <v>71</v>
      </c>
      <c r="E46" s="175">
        <v>2016</v>
      </c>
      <c r="F46" s="175">
        <v>2017</v>
      </c>
      <c r="G46" s="89" t="s">
        <v>228</v>
      </c>
      <c r="H46" s="89">
        <v>0</v>
      </c>
      <c r="I46" s="89">
        <v>0</v>
      </c>
      <c r="J46" s="89">
        <v>0</v>
      </c>
      <c r="K46" s="104"/>
    </row>
    <row r="47" spans="1:11" ht="18">
      <c r="A47" s="176"/>
      <c r="B47" s="171"/>
      <c r="C47" s="171"/>
      <c r="D47" s="173"/>
      <c r="E47" s="175"/>
      <c r="F47" s="175"/>
      <c r="G47" s="89" t="s">
        <v>229</v>
      </c>
      <c r="H47" s="89">
        <v>0</v>
      </c>
      <c r="I47" s="89">
        <v>0</v>
      </c>
      <c r="J47" s="89">
        <v>0</v>
      </c>
      <c r="K47" s="104"/>
    </row>
    <row r="48" spans="1:11" ht="33">
      <c r="A48" s="176"/>
      <c r="B48" s="171"/>
      <c r="C48" s="171"/>
      <c r="D48" s="173"/>
      <c r="E48" s="175"/>
      <c r="F48" s="175"/>
      <c r="G48" s="89" t="s">
        <v>230</v>
      </c>
      <c r="H48" s="93">
        <v>2000</v>
      </c>
      <c r="I48" s="89">
        <v>0</v>
      </c>
      <c r="J48" s="89">
        <v>1000</v>
      </c>
      <c r="K48" s="104"/>
    </row>
    <row r="49" spans="1:11" ht="15">
      <c r="A49" s="176"/>
      <c r="B49" s="171"/>
      <c r="C49" s="171"/>
      <c r="D49" s="174"/>
      <c r="E49" s="175"/>
      <c r="F49" s="175"/>
      <c r="G49" s="94" t="s">
        <v>118</v>
      </c>
      <c r="H49" s="93">
        <f>SUM(H46:H48)</f>
        <v>2000</v>
      </c>
      <c r="I49" s="93">
        <f>SUM(I46:I48)</f>
        <v>0</v>
      </c>
      <c r="J49" s="93">
        <f>SUM(J46:J48)</f>
        <v>1000</v>
      </c>
      <c r="K49" s="104"/>
    </row>
    <row r="50" spans="1:11" ht="28.5">
      <c r="A50" s="89"/>
      <c r="B50" s="90"/>
      <c r="C50" s="90"/>
      <c r="D50" s="90"/>
      <c r="E50" s="89"/>
      <c r="F50" s="89"/>
      <c r="G50" s="85" t="s">
        <v>250</v>
      </c>
      <c r="H50" s="91">
        <f>SUM(H49)</f>
        <v>2000</v>
      </c>
      <c r="I50" s="91">
        <f>SUM(I49)</f>
        <v>0</v>
      </c>
      <c r="J50" s="91">
        <f>SUM(J49)</f>
        <v>1000</v>
      </c>
      <c r="K50" s="92"/>
    </row>
    <row r="51" spans="1:11" ht="14.25">
      <c r="A51" s="182" t="s">
        <v>251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</row>
    <row r="52" spans="1:11" ht="18">
      <c r="A52" s="176">
        <v>1</v>
      </c>
      <c r="B52" s="171" t="s">
        <v>252</v>
      </c>
      <c r="C52" s="171" t="s">
        <v>253</v>
      </c>
      <c r="D52" s="172" t="s">
        <v>254</v>
      </c>
      <c r="E52" s="175">
        <v>2012</v>
      </c>
      <c r="F52" s="175">
        <v>2017</v>
      </c>
      <c r="G52" s="89" t="s">
        <v>228</v>
      </c>
      <c r="H52" s="89">
        <v>0</v>
      </c>
      <c r="I52" s="89">
        <v>0</v>
      </c>
      <c r="J52" s="89">
        <v>0</v>
      </c>
      <c r="K52" s="104"/>
    </row>
    <row r="53" spans="1:11" ht="18">
      <c r="A53" s="176"/>
      <c r="B53" s="171"/>
      <c r="C53" s="171"/>
      <c r="D53" s="173"/>
      <c r="E53" s="175"/>
      <c r="F53" s="175"/>
      <c r="G53" s="89" t="s">
        <v>229</v>
      </c>
      <c r="H53" s="89">
        <v>0</v>
      </c>
      <c r="I53" s="89">
        <v>0</v>
      </c>
      <c r="J53" s="89">
        <v>0</v>
      </c>
      <c r="K53" s="104"/>
    </row>
    <row r="54" spans="1:11" ht="33">
      <c r="A54" s="176"/>
      <c r="B54" s="171"/>
      <c r="C54" s="171"/>
      <c r="D54" s="173"/>
      <c r="E54" s="175"/>
      <c r="F54" s="175"/>
      <c r="G54" s="89" t="s">
        <v>230</v>
      </c>
      <c r="H54" s="93">
        <v>1000</v>
      </c>
      <c r="I54" s="89">
        <v>545.2</v>
      </c>
      <c r="J54" s="89">
        <v>227.4</v>
      </c>
      <c r="K54" s="104"/>
    </row>
    <row r="55" spans="1:11" ht="15">
      <c r="A55" s="176"/>
      <c r="B55" s="171"/>
      <c r="C55" s="171"/>
      <c r="D55" s="174"/>
      <c r="E55" s="175"/>
      <c r="F55" s="175"/>
      <c r="G55" s="94" t="s">
        <v>118</v>
      </c>
      <c r="H55" s="93">
        <f>SUM(H52:H54)</f>
        <v>1000</v>
      </c>
      <c r="I55" s="93">
        <f>SUM(I52:I54)</f>
        <v>545.2</v>
      </c>
      <c r="J55" s="93">
        <f>SUM(J52:J54)</f>
        <v>227.4</v>
      </c>
      <c r="K55" s="104"/>
    </row>
    <row r="56" spans="1:11" ht="28.5">
      <c r="A56" s="89"/>
      <c r="B56" s="90"/>
      <c r="C56" s="90"/>
      <c r="D56" s="90"/>
      <c r="E56" s="89"/>
      <c r="F56" s="89"/>
      <c r="G56" s="85" t="s">
        <v>250</v>
      </c>
      <c r="H56" s="91">
        <f>SUM(H55)</f>
        <v>1000</v>
      </c>
      <c r="I56" s="91">
        <f>SUM(I55)</f>
        <v>545.2</v>
      </c>
      <c r="J56" s="91">
        <f>SUM(J55)</f>
        <v>227.4</v>
      </c>
      <c r="K56" s="92"/>
    </row>
    <row r="57" spans="1:11" ht="14.25">
      <c r="A57" s="182" t="s">
        <v>3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</row>
    <row r="58" spans="1:11" ht="18">
      <c r="A58" s="176">
        <v>1</v>
      </c>
      <c r="B58" s="171" t="s">
        <v>255</v>
      </c>
      <c r="C58" s="171" t="s">
        <v>256</v>
      </c>
      <c r="D58" s="171" t="s">
        <v>257</v>
      </c>
      <c r="E58" s="175">
        <v>2016</v>
      </c>
      <c r="F58" s="175">
        <v>2016</v>
      </c>
      <c r="G58" s="89" t="s">
        <v>228</v>
      </c>
      <c r="H58" s="89">
        <v>0</v>
      </c>
      <c r="I58" s="89">
        <v>0</v>
      </c>
      <c r="J58" s="89">
        <v>0</v>
      </c>
      <c r="K58" s="104"/>
    </row>
    <row r="59" spans="1:11" ht="18">
      <c r="A59" s="176"/>
      <c r="B59" s="171"/>
      <c r="C59" s="171"/>
      <c r="D59" s="171"/>
      <c r="E59" s="175"/>
      <c r="F59" s="175"/>
      <c r="G59" s="89" t="s">
        <v>229</v>
      </c>
      <c r="H59" s="89">
        <v>0</v>
      </c>
      <c r="I59" s="89">
        <v>0</v>
      </c>
      <c r="J59" s="89">
        <v>0</v>
      </c>
      <c r="K59" s="104"/>
    </row>
    <row r="60" spans="1:11" ht="33">
      <c r="A60" s="176"/>
      <c r="B60" s="171"/>
      <c r="C60" s="171"/>
      <c r="D60" s="171"/>
      <c r="E60" s="175"/>
      <c r="F60" s="175"/>
      <c r="G60" s="89" t="s">
        <v>230</v>
      </c>
      <c r="H60" s="93">
        <v>20000</v>
      </c>
      <c r="I60" s="89">
        <v>0</v>
      </c>
      <c r="J60" s="93">
        <v>20000</v>
      </c>
      <c r="K60" s="104"/>
    </row>
    <row r="61" spans="1:11" ht="15">
      <c r="A61" s="176"/>
      <c r="B61" s="171"/>
      <c r="C61" s="171"/>
      <c r="D61" s="171"/>
      <c r="E61" s="175"/>
      <c r="F61" s="175"/>
      <c r="G61" s="94" t="s">
        <v>118</v>
      </c>
      <c r="H61" s="93">
        <f>SUM(H58:H60)</f>
        <v>20000</v>
      </c>
      <c r="I61" s="93">
        <f>SUM(I58:I60)</f>
        <v>0</v>
      </c>
      <c r="J61" s="93">
        <f>SUM(J58:J60)</f>
        <v>20000</v>
      </c>
      <c r="K61" s="104"/>
    </row>
    <row r="62" spans="1:11" ht="18">
      <c r="A62" s="176">
        <v>2</v>
      </c>
      <c r="B62" s="171" t="s">
        <v>255</v>
      </c>
      <c r="C62" s="171" t="s">
        <v>45</v>
      </c>
      <c r="D62" s="171" t="s">
        <v>46</v>
      </c>
      <c r="E62" s="175">
        <v>2016</v>
      </c>
      <c r="F62" s="175">
        <v>2016</v>
      </c>
      <c r="G62" s="89" t="s">
        <v>228</v>
      </c>
      <c r="H62" s="89">
        <v>0</v>
      </c>
      <c r="I62" s="89">
        <v>0</v>
      </c>
      <c r="J62" s="89">
        <v>0</v>
      </c>
      <c r="K62" s="104"/>
    </row>
    <row r="63" spans="1:11" ht="18">
      <c r="A63" s="176"/>
      <c r="B63" s="171"/>
      <c r="C63" s="171"/>
      <c r="D63" s="171"/>
      <c r="E63" s="175"/>
      <c r="F63" s="175"/>
      <c r="G63" s="89" t="s">
        <v>229</v>
      </c>
      <c r="H63" s="89">
        <v>0</v>
      </c>
      <c r="I63" s="89">
        <v>0</v>
      </c>
      <c r="J63" s="89">
        <v>0</v>
      </c>
      <c r="K63" s="104"/>
    </row>
    <row r="64" spans="1:11" ht="33">
      <c r="A64" s="176"/>
      <c r="B64" s="171"/>
      <c r="C64" s="171"/>
      <c r="D64" s="171"/>
      <c r="E64" s="175"/>
      <c r="F64" s="175"/>
      <c r="G64" s="89" t="s">
        <v>230</v>
      </c>
      <c r="H64" s="93">
        <v>5000</v>
      </c>
      <c r="I64" s="89">
        <v>0</v>
      </c>
      <c r="J64" s="93">
        <v>100</v>
      </c>
      <c r="K64" s="104"/>
    </row>
    <row r="65" spans="1:11" ht="15">
      <c r="A65" s="176"/>
      <c r="B65" s="171"/>
      <c r="C65" s="171"/>
      <c r="D65" s="171"/>
      <c r="E65" s="175"/>
      <c r="F65" s="175"/>
      <c r="G65" s="94" t="s">
        <v>118</v>
      </c>
      <c r="H65" s="93">
        <f>SUM(H62:H64)</f>
        <v>5000</v>
      </c>
      <c r="I65" s="93">
        <f>SUM(I62:I64)</f>
        <v>0</v>
      </c>
      <c r="J65" s="93">
        <f>SUM(J62:J64)</f>
        <v>100</v>
      </c>
      <c r="K65" s="104"/>
    </row>
    <row r="66" spans="1:11" ht="28.5">
      <c r="A66" s="89">
        <v>12</v>
      </c>
      <c r="B66" s="90"/>
      <c r="C66" s="90"/>
      <c r="D66" s="90"/>
      <c r="E66" s="89"/>
      <c r="F66" s="89"/>
      <c r="G66" s="85" t="s">
        <v>250</v>
      </c>
      <c r="H66" s="91">
        <f>SUM(H65,H61)</f>
        <v>25000</v>
      </c>
      <c r="I66" s="91">
        <f>SUM(I65,I61)</f>
        <v>0</v>
      </c>
      <c r="J66" s="91">
        <f>SUM(J65,J61)</f>
        <v>20100</v>
      </c>
      <c r="K66" s="92"/>
    </row>
    <row r="67" spans="1:11" ht="15">
      <c r="A67" s="192" t="s">
        <v>258</v>
      </c>
      <c r="B67" s="192"/>
      <c r="C67" s="192"/>
      <c r="D67" s="192"/>
      <c r="E67" s="192"/>
      <c r="F67" s="192"/>
      <c r="G67" s="89" t="s">
        <v>121</v>
      </c>
      <c r="H67" s="89">
        <f aca="true" t="shared" si="0" ref="H67:J68">SUM(H12+H16+H24+H40+H52+H62)</f>
        <v>0</v>
      </c>
      <c r="I67" s="89">
        <f t="shared" si="0"/>
        <v>0</v>
      </c>
      <c r="J67" s="89">
        <f t="shared" si="0"/>
        <v>0</v>
      </c>
      <c r="K67" s="104"/>
    </row>
    <row r="68" spans="1:11" ht="15">
      <c r="A68" s="192"/>
      <c r="B68" s="192"/>
      <c r="C68" s="192"/>
      <c r="D68" s="192"/>
      <c r="E68" s="192"/>
      <c r="F68" s="192"/>
      <c r="G68" s="89" t="s">
        <v>124</v>
      </c>
      <c r="H68" s="89">
        <f t="shared" si="0"/>
        <v>0</v>
      </c>
      <c r="I68" s="89">
        <f t="shared" si="0"/>
        <v>0</v>
      </c>
      <c r="J68" s="89">
        <f t="shared" si="0"/>
        <v>0</v>
      </c>
      <c r="K68" s="104"/>
    </row>
    <row r="69" spans="1:11" ht="30">
      <c r="A69" s="192"/>
      <c r="B69" s="192"/>
      <c r="C69" s="192"/>
      <c r="D69" s="192"/>
      <c r="E69" s="192"/>
      <c r="F69" s="192"/>
      <c r="G69" s="89" t="s">
        <v>259</v>
      </c>
      <c r="H69" s="93">
        <f>SUM(H14+H18+H22+H26+H30+H34+H38+H42+H48+H54+H60+H64)</f>
        <v>44850</v>
      </c>
      <c r="I69" s="93">
        <f>SUM(I14+I18+I22+I26+I30+I34+I38+I42+I48+I54+I60+I64)</f>
        <v>545.2</v>
      </c>
      <c r="J69" s="93">
        <f>SUM(J14+J18+J22+J26+J30+J34+J38+J42+J48+J54+J60+J64)</f>
        <v>36377.4</v>
      </c>
      <c r="K69" s="104"/>
    </row>
    <row r="70" spans="1:11" ht="45">
      <c r="A70" s="193"/>
      <c r="B70" s="193"/>
      <c r="C70" s="193"/>
      <c r="D70" s="193"/>
      <c r="E70" s="193"/>
      <c r="F70" s="193"/>
      <c r="G70" s="95" t="s">
        <v>260</v>
      </c>
      <c r="H70" s="96">
        <f>SUM(H44+H50+H56+H66)</f>
        <v>44850</v>
      </c>
      <c r="I70" s="96">
        <f>SUM(I44+I50+I56+I66)</f>
        <v>545.2</v>
      </c>
      <c r="J70" s="96">
        <f>SUM(J44+J50+J56+J66)</f>
        <v>36377.4</v>
      </c>
      <c r="K70" s="95"/>
    </row>
    <row r="71" spans="1:11" ht="15">
      <c r="A71" s="195"/>
      <c r="B71" s="195"/>
      <c r="C71" s="195"/>
      <c r="D71" s="195"/>
      <c r="E71" s="195"/>
      <c r="F71" s="195"/>
      <c r="G71" s="195"/>
      <c r="H71" s="195"/>
      <c r="I71" s="195"/>
      <c r="J71" s="195"/>
      <c r="K71" s="195"/>
    </row>
    <row r="72" spans="1:11" ht="15">
      <c r="A72" s="195"/>
      <c r="B72" s="195"/>
      <c r="C72" s="195"/>
      <c r="D72" s="195"/>
      <c r="E72" s="195"/>
      <c r="F72" s="195"/>
      <c r="G72" s="195"/>
      <c r="H72" s="195"/>
      <c r="I72" s="195"/>
      <c r="J72" s="195"/>
      <c r="K72" s="195"/>
    </row>
    <row r="73" spans="1:11" ht="14.25">
      <c r="A73" s="196"/>
      <c r="B73" s="196"/>
      <c r="C73" s="196"/>
      <c r="D73" s="196"/>
      <c r="E73" s="196"/>
      <c r="F73" s="196"/>
      <c r="G73" s="196"/>
      <c r="H73" s="196"/>
      <c r="I73" s="196"/>
      <c r="J73" s="196"/>
      <c r="K73" s="196"/>
    </row>
    <row r="74" spans="1:11" ht="15">
      <c r="A74" s="195"/>
      <c r="B74" s="195"/>
      <c r="C74" s="195"/>
      <c r="D74" s="195"/>
      <c r="E74" s="195"/>
      <c r="F74" s="195"/>
      <c r="G74" s="195"/>
      <c r="H74" s="195"/>
      <c r="I74" s="195"/>
      <c r="J74" s="195"/>
      <c r="K74" s="195"/>
    </row>
    <row r="75" spans="1:11" ht="15.75">
      <c r="A75" s="194"/>
      <c r="B75" s="194"/>
      <c r="C75" s="194"/>
      <c r="D75" s="194"/>
      <c r="E75" s="194"/>
      <c r="F75" s="194"/>
      <c r="G75" s="194"/>
      <c r="H75" s="194"/>
      <c r="I75" s="194"/>
      <c r="J75" s="194"/>
      <c r="K75" s="194"/>
    </row>
    <row r="76" spans="1:9" ht="15.75">
      <c r="A76" s="194"/>
      <c r="B76" s="194"/>
      <c r="C76" s="194"/>
      <c r="D76" s="194"/>
      <c r="E76" s="194"/>
      <c r="F76" s="194"/>
      <c r="G76" s="194"/>
      <c r="H76" s="194"/>
      <c r="I76" s="194"/>
    </row>
    <row r="77" spans="1:11" ht="15.75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</row>
  </sheetData>
  <sheetProtection/>
  <mergeCells count="113">
    <mergeCell ref="A75:K75"/>
    <mergeCell ref="A76:I76"/>
    <mergeCell ref="A77:K77"/>
    <mergeCell ref="A71:K71"/>
    <mergeCell ref="A72:K72"/>
    <mergeCell ref="A73:K73"/>
    <mergeCell ref="A74:K74"/>
    <mergeCell ref="E62:E65"/>
    <mergeCell ref="F62:F65"/>
    <mergeCell ref="K62:K65"/>
    <mergeCell ref="A67:F70"/>
    <mergeCell ref="K67:K69"/>
    <mergeCell ref="A62:A65"/>
    <mergeCell ref="B62:B65"/>
    <mergeCell ref="C62:C65"/>
    <mergeCell ref="D62:D65"/>
    <mergeCell ref="A46:A49"/>
    <mergeCell ref="E52:E55"/>
    <mergeCell ref="F52:F55"/>
    <mergeCell ref="K52:K55"/>
    <mergeCell ref="A57:K57"/>
    <mergeCell ref="A52:A55"/>
    <mergeCell ref="B52:B55"/>
    <mergeCell ref="C52:C55"/>
    <mergeCell ref="D52:D55"/>
    <mergeCell ref="F46:F49"/>
    <mergeCell ref="K36:K39"/>
    <mergeCell ref="E40:E44"/>
    <mergeCell ref="F40:F44"/>
    <mergeCell ref="K40:K44"/>
    <mergeCell ref="A51:K51"/>
    <mergeCell ref="A40:A44"/>
    <mergeCell ref="B40:B44"/>
    <mergeCell ref="C40:C44"/>
    <mergeCell ref="D40:D44"/>
    <mergeCell ref="A45:K45"/>
    <mergeCell ref="A36:A39"/>
    <mergeCell ref="B36:B39"/>
    <mergeCell ref="C36:C39"/>
    <mergeCell ref="D36:D39"/>
    <mergeCell ref="E36:E39"/>
    <mergeCell ref="F36:F39"/>
    <mergeCell ref="K28:K31"/>
    <mergeCell ref="A32:A35"/>
    <mergeCell ref="B32:B35"/>
    <mergeCell ref="C32:C35"/>
    <mergeCell ref="D32:D35"/>
    <mergeCell ref="E32:E35"/>
    <mergeCell ref="F32:F35"/>
    <mergeCell ref="K32:K35"/>
    <mergeCell ref="A28:A31"/>
    <mergeCell ref="B28:B31"/>
    <mergeCell ref="C28:C31"/>
    <mergeCell ref="D28:D31"/>
    <mergeCell ref="E28:E31"/>
    <mergeCell ref="F28:F31"/>
    <mergeCell ref="K20:K23"/>
    <mergeCell ref="A24:A27"/>
    <mergeCell ref="B24:B27"/>
    <mergeCell ref="C24:C27"/>
    <mergeCell ref="D24:D27"/>
    <mergeCell ref="E24:E27"/>
    <mergeCell ref="F24:F27"/>
    <mergeCell ref="K24:K27"/>
    <mergeCell ref="A20:A23"/>
    <mergeCell ref="B20:B23"/>
    <mergeCell ref="C20:C23"/>
    <mergeCell ref="D20:D23"/>
    <mergeCell ref="E20:E23"/>
    <mergeCell ref="F20:F23"/>
    <mergeCell ref="F12:F15"/>
    <mergeCell ref="K12:K15"/>
    <mergeCell ref="A16:A19"/>
    <mergeCell ref="B16:B19"/>
    <mergeCell ref="C16:C19"/>
    <mergeCell ref="D16:D19"/>
    <mergeCell ref="E16:E19"/>
    <mergeCell ref="F16:F19"/>
    <mergeCell ref="K16:K19"/>
    <mergeCell ref="H7:H9"/>
    <mergeCell ref="I7:I9"/>
    <mergeCell ref="J7:J9"/>
    <mergeCell ref="K7:K9"/>
    <mergeCell ref="A11:K11"/>
    <mergeCell ref="A12:A15"/>
    <mergeCell ref="B12:B15"/>
    <mergeCell ref="C12:C15"/>
    <mergeCell ref="D12:D15"/>
    <mergeCell ref="E12:E15"/>
    <mergeCell ref="A7:A9"/>
    <mergeCell ref="B7:B9"/>
    <mergeCell ref="C7:C9"/>
    <mergeCell ref="D7:D9"/>
    <mergeCell ref="E7:F8"/>
    <mergeCell ref="G7:G9"/>
    <mergeCell ref="A58:A61"/>
    <mergeCell ref="B58:B61"/>
    <mergeCell ref="C58:C61"/>
    <mergeCell ref="D58:D61"/>
    <mergeCell ref="F1:I1"/>
    <mergeCell ref="A2:J2"/>
    <mergeCell ref="A3:J3"/>
    <mergeCell ref="A4:J4"/>
    <mergeCell ref="A5:J5"/>
    <mergeCell ref="A6:J6"/>
    <mergeCell ref="K46:K49"/>
    <mergeCell ref="B46:B49"/>
    <mergeCell ref="C46:C49"/>
    <mergeCell ref="D46:D49"/>
    <mergeCell ref="E46:E49"/>
    <mergeCell ref="E58:E61"/>
    <mergeCell ref="F58:F61"/>
    <mergeCell ref="K58:K6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9"/>
  <sheetViews>
    <sheetView view="pageBreakPreview" zoomScaleSheetLayoutView="100" zoomScalePageLayoutView="0" workbookViewId="0" topLeftCell="A1">
      <selection activeCell="H49" sqref="H49"/>
    </sheetView>
  </sheetViews>
  <sheetFormatPr defaultColWidth="9.00390625" defaultRowHeight="12.75"/>
  <cols>
    <col min="1" max="1" width="3.75390625" style="1" customWidth="1"/>
    <col min="2" max="2" width="22.00390625" style="1" customWidth="1"/>
    <col min="3" max="3" width="43.375" style="1" customWidth="1"/>
    <col min="4" max="4" width="7.75390625" style="1" customWidth="1"/>
    <col min="5" max="5" width="8.125" style="1" customWidth="1"/>
    <col min="6" max="6" width="15.75390625" style="1" customWidth="1"/>
    <col min="7" max="7" width="11.625" style="1" customWidth="1"/>
    <col min="8" max="8" width="13.375" style="1" customWidth="1"/>
    <col min="9" max="9" width="12.375" style="1" customWidth="1"/>
    <col min="10" max="16384" width="9.125" style="1" customWidth="1"/>
  </cols>
  <sheetData>
    <row r="2" spans="1:9" s="6" customFormat="1" ht="18.75" customHeight="1">
      <c r="A2" s="124" t="s">
        <v>0</v>
      </c>
      <c r="B2" s="125"/>
      <c r="C2" s="125"/>
      <c r="D2" s="125"/>
      <c r="E2" s="125"/>
      <c r="F2" s="125"/>
      <c r="G2" s="125"/>
      <c r="H2" s="125"/>
      <c r="I2" s="125"/>
    </row>
    <row r="3" spans="1:9" s="6" customFormat="1" ht="14.25">
      <c r="A3" s="125"/>
      <c r="B3" s="125"/>
      <c r="C3" s="125"/>
      <c r="D3" s="125"/>
      <c r="E3" s="125"/>
      <c r="F3" s="125"/>
      <c r="G3" s="125"/>
      <c r="H3" s="125"/>
      <c r="I3" s="125"/>
    </row>
    <row r="4" spans="1:9" s="6" customFormat="1" ht="12" customHeight="1">
      <c r="A4" s="125"/>
      <c r="B4" s="125"/>
      <c r="C4" s="125"/>
      <c r="D4" s="125"/>
      <c r="E4" s="125"/>
      <c r="F4" s="125"/>
      <c r="G4" s="125"/>
      <c r="H4" s="125"/>
      <c r="I4" s="125"/>
    </row>
    <row r="5" s="126" customFormat="1" ht="13.5" customHeight="1"/>
    <row r="6" spans="1:9" s="6" customFormat="1" ht="24" customHeight="1">
      <c r="A6" s="127" t="s">
        <v>127</v>
      </c>
      <c r="B6" s="130" t="s">
        <v>116</v>
      </c>
      <c r="C6" s="130" t="s">
        <v>117</v>
      </c>
      <c r="D6" s="130" t="s">
        <v>115</v>
      </c>
      <c r="E6" s="130"/>
      <c r="F6" s="130" t="s">
        <v>126</v>
      </c>
      <c r="G6" s="130" t="s">
        <v>128</v>
      </c>
      <c r="H6" s="130"/>
      <c r="I6" s="130"/>
    </row>
    <row r="7" spans="1:9" s="6" customFormat="1" ht="15" customHeight="1">
      <c r="A7" s="128"/>
      <c r="B7" s="130"/>
      <c r="C7" s="130"/>
      <c r="D7" s="130"/>
      <c r="E7" s="130"/>
      <c r="F7" s="130"/>
      <c r="G7" s="130"/>
      <c r="H7" s="130" t="s">
        <v>2</v>
      </c>
      <c r="I7" s="130" t="s">
        <v>111</v>
      </c>
    </row>
    <row r="8" spans="1:9" s="6" customFormat="1" ht="28.5" customHeight="1">
      <c r="A8" s="128"/>
      <c r="B8" s="130"/>
      <c r="C8" s="130"/>
      <c r="D8" s="130"/>
      <c r="E8" s="130"/>
      <c r="F8" s="130"/>
      <c r="G8" s="130"/>
      <c r="H8" s="130"/>
      <c r="I8" s="130"/>
    </row>
    <row r="9" spans="1:9" s="6" customFormat="1" ht="45.75" customHeight="1">
      <c r="A9" s="129"/>
      <c r="B9" s="130"/>
      <c r="C9" s="130"/>
      <c r="D9" s="9" t="s">
        <v>119</v>
      </c>
      <c r="E9" s="7" t="s">
        <v>120</v>
      </c>
      <c r="F9" s="130"/>
      <c r="G9" s="130"/>
      <c r="H9" s="130"/>
      <c r="I9" s="130"/>
    </row>
    <row r="10" spans="1:9" s="6" customFormat="1" ht="15">
      <c r="A10" s="8">
        <v>1</v>
      </c>
      <c r="B10" s="7">
        <v>3</v>
      </c>
      <c r="C10" s="7">
        <v>4</v>
      </c>
      <c r="D10" s="7">
        <v>7</v>
      </c>
      <c r="E10" s="7">
        <v>8</v>
      </c>
      <c r="F10" s="7">
        <v>9</v>
      </c>
      <c r="G10" s="7">
        <v>10</v>
      </c>
      <c r="H10" s="7">
        <v>13</v>
      </c>
      <c r="I10" s="7">
        <v>14</v>
      </c>
    </row>
    <row r="11" spans="1:9" s="6" customFormat="1" ht="16.5" customHeight="1">
      <c r="A11" s="133" t="s">
        <v>147</v>
      </c>
      <c r="B11" s="133"/>
      <c r="C11" s="133"/>
      <c r="D11" s="133"/>
      <c r="E11" s="133"/>
      <c r="F11" s="133"/>
      <c r="G11" s="133"/>
      <c r="H11" s="133"/>
      <c r="I11" s="133"/>
    </row>
    <row r="12" spans="1:9" s="6" customFormat="1" ht="18.75" customHeight="1">
      <c r="A12" s="113">
        <v>1</v>
      </c>
      <c r="B12" s="110" t="s">
        <v>191</v>
      </c>
      <c r="C12" s="110" t="s">
        <v>47</v>
      </c>
      <c r="D12" s="111">
        <v>2016</v>
      </c>
      <c r="E12" s="111">
        <v>2016</v>
      </c>
      <c r="F12" s="14" t="s">
        <v>121</v>
      </c>
      <c r="G12" s="14">
        <v>0</v>
      </c>
      <c r="H12" s="14">
        <v>0</v>
      </c>
      <c r="I12" s="14">
        <v>0</v>
      </c>
    </row>
    <row r="13" spans="1:9" s="6" customFormat="1" ht="18.75" customHeight="1">
      <c r="A13" s="113"/>
      <c r="B13" s="110"/>
      <c r="C13" s="110"/>
      <c r="D13" s="111"/>
      <c r="E13" s="111"/>
      <c r="F13" s="14" t="s">
        <v>114</v>
      </c>
      <c r="G13" s="14">
        <v>3.3</v>
      </c>
      <c r="H13" s="14">
        <v>3.3</v>
      </c>
      <c r="I13" s="14">
        <v>0</v>
      </c>
    </row>
    <row r="14" spans="1:9" s="6" customFormat="1" ht="18.75" customHeight="1">
      <c r="A14" s="113"/>
      <c r="B14" s="110"/>
      <c r="C14" s="110"/>
      <c r="D14" s="111"/>
      <c r="E14" s="111"/>
      <c r="F14" s="72" t="s">
        <v>1</v>
      </c>
      <c r="G14" s="14">
        <v>0</v>
      </c>
      <c r="H14" s="14">
        <v>0</v>
      </c>
      <c r="I14" s="14">
        <v>0</v>
      </c>
    </row>
    <row r="15" spans="1:9" s="6" customFormat="1" ht="18.75" customHeight="1">
      <c r="A15" s="113"/>
      <c r="B15" s="110"/>
      <c r="C15" s="110"/>
      <c r="D15" s="111"/>
      <c r="E15" s="111"/>
      <c r="F15" s="14" t="s">
        <v>118</v>
      </c>
      <c r="G15" s="14">
        <f>SUM(G12:G14)</f>
        <v>3.3</v>
      </c>
      <c r="H15" s="14">
        <f>SUM(H12:H14)</f>
        <v>3.3</v>
      </c>
      <c r="I15" s="14">
        <f>SUM(I12:I14)</f>
        <v>0</v>
      </c>
    </row>
    <row r="16" spans="1:9" s="16" customFormat="1" ht="12" customHeight="1">
      <c r="A16" s="113">
        <v>2</v>
      </c>
      <c r="B16" s="110" t="s">
        <v>191</v>
      </c>
      <c r="C16" s="110" t="s">
        <v>48</v>
      </c>
      <c r="D16" s="111">
        <v>2016</v>
      </c>
      <c r="E16" s="111">
        <v>2016</v>
      </c>
      <c r="F16" s="14" t="s">
        <v>121</v>
      </c>
      <c r="G16" s="14">
        <v>0</v>
      </c>
      <c r="H16" s="14">
        <v>0</v>
      </c>
      <c r="I16" s="14">
        <v>0</v>
      </c>
    </row>
    <row r="17" spans="1:9" s="16" customFormat="1" ht="14.25" customHeight="1">
      <c r="A17" s="113"/>
      <c r="B17" s="110"/>
      <c r="C17" s="110"/>
      <c r="D17" s="111"/>
      <c r="E17" s="111"/>
      <c r="F17" s="14" t="s">
        <v>114</v>
      </c>
      <c r="G17" s="14">
        <v>8</v>
      </c>
      <c r="H17" s="14">
        <v>8</v>
      </c>
      <c r="I17" s="14">
        <v>0</v>
      </c>
    </row>
    <row r="18" spans="1:9" s="16" customFormat="1" ht="15" customHeight="1">
      <c r="A18" s="113"/>
      <c r="B18" s="110"/>
      <c r="C18" s="110"/>
      <c r="D18" s="111"/>
      <c r="E18" s="111"/>
      <c r="F18" s="72" t="s">
        <v>1</v>
      </c>
      <c r="G18" s="14">
        <v>0</v>
      </c>
      <c r="H18" s="14">
        <v>0</v>
      </c>
      <c r="I18" s="14">
        <v>0</v>
      </c>
    </row>
    <row r="19" spans="1:9" s="16" customFormat="1" ht="15" customHeight="1">
      <c r="A19" s="113"/>
      <c r="B19" s="110"/>
      <c r="C19" s="110"/>
      <c r="D19" s="111"/>
      <c r="E19" s="111"/>
      <c r="F19" s="14" t="s">
        <v>118</v>
      </c>
      <c r="G19" s="14">
        <f>SUM(G16:G18)</f>
        <v>8</v>
      </c>
      <c r="H19" s="14">
        <f>SUM(H16:H18)</f>
        <v>8</v>
      </c>
      <c r="I19" s="14">
        <f>SUM(I16:I18)</f>
        <v>0</v>
      </c>
    </row>
    <row r="20" spans="1:9" s="6" customFormat="1" ht="12" customHeight="1">
      <c r="A20" s="19"/>
      <c r="B20" s="13"/>
      <c r="C20" s="13"/>
      <c r="D20" s="20"/>
      <c r="E20" s="20"/>
      <c r="F20" s="14" t="s">
        <v>161</v>
      </c>
      <c r="G20" s="14">
        <f>SUM(G19,G15)</f>
        <v>11.3</v>
      </c>
      <c r="H20" s="14">
        <f>SUM(H19,H15)</f>
        <v>11.3</v>
      </c>
      <c r="I20" s="14">
        <f>SUM(I19,I15)</f>
        <v>0</v>
      </c>
    </row>
    <row r="21" spans="1:9" s="6" customFormat="1" ht="13.5" customHeight="1">
      <c r="A21" s="137" t="s">
        <v>102</v>
      </c>
      <c r="B21" s="138"/>
      <c r="C21" s="138"/>
      <c r="D21" s="138"/>
      <c r="E21" s="138"/>
      <c r="F21" s="138"/>
      <c r="G21" s="138"/>
      <c r="H21" s="138"/>
      <c r="I21" s="139"/>
    </row>
    <row r="22" spans="1:9" s="6" customFormat="1" ht="12" customHeight="1">
      <c r="A22" s="140">
        <v>3</v>
      </c>
      <c r="B22" s="136" t="s">
        <v>191</v>
      </c>
      <c r="C22" s="110" t="s">
        <v>49</v>
      </c>
      <c r="D22" s="111">
        <v>2016</v>
      </c>
      <c r="E22" s="111">
        <v>2016</v>
      </c>
      <c r="F22" s="21" t="s">
        <v>121</v>
      </c>
      <c r="G22" s="14">
        <v>0</v>
      </c>
      <c r="H22" s="14">
        <f>SUM(I22:M22)</f>
        <v>0</v>
      </c>
      <c r="I22" s="14">
        <v>0</v>
      </c>
    </row>
    <row r="23" spans="1:9" s="6" customFormat="1" ht="12" customHeight="1" hidden="1">
      <c r="A23" s="141"/>
      <c r="B23" s="136"/>
      <c r="C23" s="110"/>
      <c r="D23" s="111"/>
      <c r="E23" s="111"/>
      <c r="F23" s="21" t="s">
        <v>122</v>
      </c>
      <c r="G23" s="14">
        <v>0</v>
      </c>
      <c r="H23" s="14">
        <f>SUM(I23:M23)</f>
        <v>0</v>
      </c>
      <c r="I23" s="14">
        <v>0</v>
      </c>
    </row>
    <row r="24" spans="1:9" s="6" customFormat="1" ht="11.25" customHeight="1">
      <c r="A24" s="141"/>
      <c r="B24" s="136"/>
      <c r="C24" s="110"/>
      <c r="D24" s="111"/>
      <c r="E24" s="111"/>
      <c r="F24" s="21" t="s">
        <v>114</v>
      </c>
      <c r="G24" s="14">
        <v>21.5</v>
      </c>
      <c r="H24" s="14">
        <v>21.5</v>
      </c>
      <c r="I24" s="14">
        <v>0</v>
      </c>
    </row>
    <row r="25" spans="1:9" s="6" customFormat="1" ht="17.25" customHeight="1">
      <c r="A25" s="141"/>
      <c r="B25" s="136"/>
      <c r="C25" s="110"/>
      <c r="D25" s="111"/>
      <c r="E25" s="111"/>
      <c r="F25" s="72" t="s">
        <v>1</v>
      </c>
      <c r="G25" s="14">
        <v>0</v>
      </c>
      <c r="H25" s="14">
        <v>0</v>
      </c>
      <c r="I25" s="14">
        <v>0</v>
      </c>
    </row>
    <row r="26" spans="1:9" s="6" customFormat="1" ht="12" customHeight="1">
      <c r="A26" s="142"/>
      <c r="B26" s="136"/>
      <c r="C26" s="110"/>
      <c r="D26" s="111">
        <v>2011</v>
      </c>
      <c r="E26" s="111">
        <v>2011</v>
      </c>
      <c r="F26" s="21" t="s">
        <v>118</v>
      </c>
      <c r="G26" s="14">
        <f>SUM(G22:G25)</f>
        <v>21.5</v>
      </c>
      <c r="H26" s="14">
        <f>SUM(H22:H25)</f>
        <v>21.5</v>
      </c>
      <c r="I26" s="14">
        <f>SUM(I22:I25)</f>
        <v>0</v>
      </c>
    </row>
    <row r="27" spans="1:9" s="6" customFormat="1" ht="12.75" customHeight="1">
      <c r="A27" s="19"/>
      <c r="B27" s="13"/>
      <c r="C27" s="13"/>
      <c r="D27" s="20"/>
      <c r="E27" s="20"/>
      <c r="F27" s="14" t="s">
        <v>161</v>
      </c>
      <c r="G27" s="14">
        <f>SUM(G26)</f>
        <v>21.5</v>
      </c>
      <c r="H27" s="14">
        <f>SUM(H26)</f>
        <v>21.5</v>
      </c>
      <c r="I27" s="14">
        <f>SUM(I26)</f>
        <v>0</v>
      </c>
    </row>
    <row r="28" spans="1:9" s="6" customFormat="1" ht="12" customHeight="1">
      <c r="A28" s="106" t="s">
        <v>148</v>
      </c>
      <c r="B28" s="106"/>
      <c r="C28" s="106"/>
      <c r="D28" s="106"/>
      <c r="E28" s="106"/>
      <c r="F28" s="106"/>
      <c r="G28" s="106"/>
      <c r="H28" s="106"/>
      <c r="I28" s="106"/>
    </row>
    <row r="29" spans="1:9" s="15" customFormat="1" ht="0" customHeight="1" hidden="1">
      <c r="A29" s="140">
        <v>4</v>
      </c>
      <c r="B29" s="110" t="s">
        <v>191</v>
      </c>
      <c r="C29" s="110"/>
      <c r="D29" s="111">
        <v>2016</v>
      </c>
      <c r="E29" s="111">
        <v>2016</v>
      </c>
      <c r="F29" s="21" t="s">
        <v>121</v>
      </c>
      <c r="G29" s="14">
        <v>0</v>
      </c>
      <c r="H29" s="14">
        <v>0</v>
      </c>
      <c r="I29" s="14">
        <v>0</v>
      </c>
    </row>
    <row r="30" spans="1:9" s="15" customFormat="1" ht="15.75" customHeight="1" hidden="1">
      <c r="A30" s="141"/>
      <c r="B30" s="110"/>
      <c r="C30" s="110"/>
      <c r="D30" s="111"/>
      <c r="E30" s="111"/>
      <c r="F30" s="21" t="s">
        <v>114</v>
      </c>
      <c r="G30" s="14">
        <v>0</v>
      </c>
      <c r="H30" s="14">
        <v>0</v>
      </c>
      <c r="I30" s="14">
        <v>0</v>
      </c>
    </row>
    <row r="31" spans="1:9" s="15" customFormat="1" ht="21.75" customHeight="1" hidden="1">
      <c r="A31" s="141"/>
      <c r="B31" s="110"/>
      <c r="C31" s="110"/>
      <c r="D31" s="111"/>
      <c r="E31" s="111"/>
      <c r="F31" s="72" t="s">
        <v>1</v>
      </c>
      <c r="G31" s="14">
        <v>0</v>
      </c>
      <c r="H31" s="14">
        <v>0</v>
      </c>
      <c r="I31" s="14">
        <v>0</v>
      </c>
    </row>
    <row r="32" spans="1:9" s="15" customFormat="1" ht="19.5" customHeight="1" hidden="1">
      <c r="A32" s="142"/>
      <c r="B32" s="110"/>
      <c r="C32" s="110"/>
      <c r="D32" s="111">
        <v>2011</v>
      </c>
      <c r="E32" s="111">
        <v>2011</v>
      </c>
      <c r="F32" s="21" t="s">
        <v>118</v>
      </c>
      <c r="G32" s="14">
        <f>SUM(G29:G31)</f>
        <v>0</v>
      </c>
      <c r="H32" s="14">
        <f>SUM(H29:H31)</f>
        <v>0</v>
      </c>
      <c r="I32" s="14">
        <f>SUM(I29:I31)</f>
        <v>0</v>
      </c>
    </row>
    <row r="33" spans="1:9" s="6" customFormat="1" ht="12" customHeight="1" hidden="1">
      <c r="A33" s="22"/>
      <c r="B33" s="21"/>
      <c r="C33" s="21"/>
      <c r="D33" s="21"/>
      <c r="E33" s="21"/>
      <c r="F33" s="21" t="s">
        <v>161</v>
      </c>
      <c r="G33" s="14">
        <f>G32</f>
        <v>0</v>
      </c>
      <c r="H33" s="14">
        <f>H32</f>
        <v>0</v>
      </c>
      <c r="I33" s="14">
        <f>I32</f>
        <v>0</v>
      </c>
    </row>
    <row r="34" spans="1:9" s="6" customFormat="1" ht="11.25" customHeight="1">
      <c r="A34" s="106" t="s">
        <v>150</v>
      </c>
      <c r="B34" s="106"/>
      <c r="C34" s="106"/>
      <c r="D34" s="106"/>
      <c r="E34" s="106"/>
      <c r="F34" s="106"/>
      <c r="G34" s="106"/>
      <c r="H34" s="106"/>
      <c r="I34" s="106"/>
    </row>
    <row r="35" spans="1:9" s="6" customFormat="1" ht="0.75" customHeight="1" hidden="1">
      <c r="A35" s="140">
        <v>5</v>
      </c>
      <c r="B35" s="110" t="s">
        <v>191</v>
      </c>
      <c r="C35" s="107" t="s">
        <v>195</v>
      </c>
      <c r="D35" s="114">
        <v>2016</v>
      </c>
      <c r="E35" s="114">
        <v>2016</v>
      </c>
      <c r="F35" s="21" t="s">
        <v>98</v>
      </c>
      <c r="G35" s="14">
        <v>0</v>
      </c>
      <c r="H35" s="14">
        <v>0</v>
      </c>
      <c r="I35" s="14">
        <v>0</v>
      </c>
    </row>
    <row r="36" spans="1:9" s="6" customFormat="1" ht="9.75" customHeight="1" hidden="1">
      <c r="A36" s="141"/>
      <c r="B36" s="110"/>
      <c r="C36" s="108"/>
      <c r="D36" s="115"/>
      <c r="E36" s="115"/>
      <c r="F36" s="21" t="s">
        <v>114</v>
      </c>
      <c r="G36" s="14">
        <v>0</v>
      </c>
      <c r="H36" s="14">
        <v>0</v>
      </c>
      <c r="I36" s="14">
        <v>0</v>
      </c>
    </row>
    <row r="37" spans="1:9" s="6" customFormat="1" ht="15" customHeight="1" hidden="1">
      <c r="A37" s="141"/>
      <c r="B37" s="110"/>
      <c r="C37" s="108"/>
      <c r="D37" s="115"/>
      <c r="E37" s="115"/>
      <c r="F37" s="72" t="s">
        <v>1</v>
      </c>
      <c r="G37" s="14">
        <v>0</v>
      </c>
      <c r="H37" s="14">
        <v>0</v>
      </c>
      <c r="I37" s="14">
        <v>0</v>
      </c>
    </row>
    <row r="38" spans="1:9" s="6" customFormat="1" ht="12.75" customHeight="1" hidden="1">
      <c r="A38" s="142"/>
      <c r="B38" s="110"/>
      <c r="C38" s="109"/>
      <c r="D38" s="116"/>
      <c r="E38" s="116"/>
      <c r="F38" s="21" t="s">
        <v>118</v>
      </c>
      <c r="G38" s="14">
        <f>SUM(G35:G37)</f>
        <v>0</v>
      </c>
      <c r="H38" s="14">
        <f>SUM(H35:H37)</f>
        <v>0</v>
      </c>
      <c r="I38" s="14">
        <f>SUM(I35:I37)</f>
        <v>0</v>
      </c>
    </row>
    <row r="39" spans="1:9" s="6" customFormat="1" ht="12" customHeight="1" hidden="1">
      <c r="A39" s="57"/>
      <c r="B39" s="43"/>
      <c r="C39" s="41"/>
      <c r="D39" s="43"/>
      <c r="E39" s="43"/>
      <c r="F39" s="21" t="s">
        <v>161</v>
      </c>
      <c r="G39" s="14">
        <f>G38</f>
        <v>0</v>
      </c>
      <c r="H39" s="14">
        <f>H38</f>
        <v>0</v>
      </c>
      <c r="I39" s="14">
        <f>I38</f>
        <v>0</v>
      </c>
    </row>
    <row r="40" spans="1:9" s="6" customFormat="1" ht="10.5" customHeight="1">
      <c r="A40" s="123" t="s">
        <v>168</v>
      </c>
      <c r="B40" s="134"/>
      <c r="C40" s="134"/>
      <c r="D40" s="134"/>
      <c r="E40" s="134"/>
      <c r="F40" s="134"/>
      <c r="G40" s="134"/>
      <c r="H40" s="134"/>
      <c r="I40" s="135"/>
    </row>
    <row r="41" spans="1:9" s="6" customFormat="1" ht="12.75" customHeight="1" hidden="1">
      <c r="A41" s="114">
        <v>6</v>
      </c>
      <c r="B41" s="110" t="s">
        <v>191</v>
      </c>
      <c r="C41" s="110" t="s">
        <v>194</v>
      </c>
      <c r="D41" s="111">
        <v>2016</v>
      </c>
      <c r="E41" s="111">
        <v>2016</v>
      </c>
      <c r="F41" s="21" t="s">
        <v>121</v>
      </c>
      <c r="G41" s="14">
        <v>0</v>
      </c>
      <c r="H41" s="14">
        <f>SUM(I41:M41)</f>
        <v>0</v>
      </c>
      <c r="I41" s="14">
        <v>0</v>
      </c>
    </row>
    <row r="42" spans="1:9" s="6" customFormat="1" ht="11.25" customHeight="1" hidden="1">
      <c r="A42" s="115"/>
      <c r="B42" s="110"/>
      <c r="C42" s="110"/>
      <c r="D42" s="111"/>
      <c r="E42" s="111"/>
      <c r="F42" s="21" t="s">
        <v>114</v>
      </c>
      <c r="G42" s="14">
        <v>0</v>
      </c>
      <c r="H42" s="14">
        <f>SUM(I42:M42)</f>
        <v>0</v>
      </c>
      <c r="I42" s="14">
        <v>0</v>
      </c>
    </row>
    <row r="43" spans="1:9" s="6" customFormat="1" ht="15" customHeight="1" hidden="1">
      <c r="A43" s="115"/>
      <c r="B43" s="110"/>
      <c r="C43" s="110"/>
      <c r="D43" s="111"/>
      <c r="E43" s="111"/>
      <c r="F43" s="72" t="s">
        <v>1</v>
      </c>
      <c r="G43" s="14">
        <v>0</v>
      </c>
      <c r="H43" s="14">
        <f>SUM(I43:M43)</f>
        <v>0</v>
      </c>
      <c r="I43" s="14">
        <v>0</v>
      </c>
    </row>
    <row r="44" spans="1:9" s="6" customFormat="1" ht="12.75" customHeight="1" hidden="1">
      <c r="A44" s="116"/>
      <c r="B44" s="110"/>
      <c r="C44" s="110" t="s">
        <v>144</v>
      </c>
      <c r="D44" s="111">
        <v>2012</v>
      </c>
      <c r="E44" s="111">
        <v>2015</v>
      </c>
      <c r="F44" s="21" t="s">
        <v>118</v>
      </c>
      <c r="G44" s="14">
        <f>SUM(G41:G43)</f>
        <v>0</v>
      </c>
      <c r="H44" s="14">
        <f>SUM(H41:H43)</f>
        <v>0</v>
      </c>
      <c r="I44" s="14">
        <f>SUM(I41:I43)</f>
        <v>0</v>
      </c>
    </row>
    <row r="45" spans="1:9" s="6" customFormat="1" ht="12" customHeight="1" hidden="1">
      <c r="A45" s="57"/>
      <c r="B45" s="43"/>
      <c r="C45" s="41"/>
      <c r="D45" s="43"/>
      <c r="E45" s="43"/>
      <c r="F45" s="21" t="s">
        <v>161</v>
      </c>
      <c r="G45" s="14">
        <f>G44</f>
        <v>0</v>
      </c>
      <c r="H45" s="14">
        <f>H44</f>
        <v>0</v>
      </c>
      <c r="I45" s="14">
        <f>I44</f>
        <v>0</v>
      </c>
    </row>
    <row r="46" spans="1:9" s="6" customFormat="1" ht="12" customHeight="1">
      <c r="A46" s="123" t="s">
        <v>3</v>
      </c>
      <c r="B46" s="134"/>
      <c r="C46" s="134"/>
      <c r="D46" s="134"/>
      <c r="E46" s="134"/>
      <c r="F46" s="134"/>
      <c r="G46" s="134"/>
      <c r="H46" s="134"/>
      <c r="I46" s="135"/>
    </row>
    <row r="47" spans="1:9" s="6" customFormat="1" ht="11.25" customHeight="1">
      <c r="A47" s="114">
        <v>7</v>
      </c>
      <c r="B47" s="136" t="s">
        <v>191</v>
      </c>
      <c r="C47" s="110" t="s">
        <v>50</v>
      </c>
      <c r="D47" s="111">
        <v>2016</v>
      </c>
      <c r="E47" s="111">
        <v>2016</v>
      </c>
      <c r="F47" s="21" t="s">
        <v>121</v>
      </c>
      <c r="G47" s="14">
        <v>0</v>
      </c>
      <c r="H47" s="14">
        <f aca="true" t="shared" si="0" ref="H47:H52">SUM(I47:M47)</f>
        <v>0</v>
      </c>
      <c r="I47" s="14">
        <v>0</v>
      </c>
    </row>
    <row r="48" spans="1:9" s="6" customFormat="1" ht="15" customHeight="1">
      <c r="A48" s="115"/>
      <c r="B48" s="136"/>
      <c r="C48" s="110"/>
      <c r="D48" s="111"/>
      <c r="E48" s="111"/>
      <c r="F48" s="21" t="s">
        <v>114</v>
      </c>
      <c r="G48" s="14">
        <v>5</v>
      </c>
      <c r="H48" s="14">
        <v>5</v>
      </c>
      <c r="I48" s="14">
        <v>0</v>
      </c>
    </row>
    <row r="49" spans="1:9" s="6" customFormat="1" ht="15.75" customHeight="1">
      <c r="A49" s="115"/>
      <c r="B49" s="136"/>
      <c r="C49" s="110"/>
      <c r="D49" s="111"/>
      <c r="E49" s="111"/>
      <c r="F49" s="72" t="s">
        <v>1</v>
      </c>
      <c r="G49" s="14">
        <v>0</v>
      </c>
      <c r="H49" s="14">
        <f t="shared" si="0"/>
        <v>0</v>
      </c>
      <c r="I49" s="14">
        <v>0</v>
      </c>
    </row>
    <row r="50" spans="1:9" s="6" customFormat="1" ht="1.5" customHeight="1" hidden="1">
      <c r="A50" s="115"/>
      <c r="B50" s="136"/>
      <c r="C50" s="110"/>
      <c r="D50" s="111"/>
      <c r="E50" s="111"/>
      <c r="F50" s="21" t="s">
        <v>158</v>
      </c>
      <c r="G50" s="14">
        <v>0</v>
      </c>
      <c r="H50" s="14">
        <f t="shared" si="0"/>
        <v>0</v>
      </c>
      <c r="I50" s="14">
        <v>0</v>
      </c>
    </row>
    <row r="51" spans="1:9" s="6" customFormat="1" ht="19.5" customHeight="1" hidden="1">
      <c r="A51" s="115"/>
      <c r="B51" s="136"/>
      <c r="C51" s="110"/>
      <c r="D51" s="111"/>
      <c r="E51" s="111"/>
      <c r="F51" s="21" t="s">
        <v>159</v>
      </c>
      <c r="G51" s="14">
        <v>0</v>
      </c>
      <c r="H51" s="14">
        <f t="shared" si="0"/>
        <v>0</v>
      </c>
      <c r="I51" s="14">
        <v>0</v>
      </c>
    </row>
    <row r="52" spans="1:9" s="6" customFormat="1" ht="19.5" customHeight="1" hidden="1">
      <c r="A52" s="115"/>
      <c r="B52" s="136"/>
      <c r="C52" s="110"/>
      <c r="D52" s="111"/>
      <c r="E52" s="111"/>
      <c r="F52" s="21" t="s">
        <v>125</v>
      </c>
      <c r="G52" s="14">
        <v>0</v>
      </c>
      <c r="H52" s="14">
        <f t="shared" si="0"/>
        <v>0</v>
      </c>
      <c r="I52" s="14">
        <v>0</v>
      </c>
    </row>
    <row r="53" spans="1:9" s="6" customFormat="1" ht="12.75" customHeight="1">
      <c r="A53" s="116"/>
      <c r="B53" s="136"/>
      <c r="C53" s="110"/>
      <c r="D53" s="111">
        <v>2012</v>
      </c>
      <c r="E53" s="111">
        <v>2015</v>
      </c>
      <c r="F53" s="21" t="s">
        <v>118</v>
      </c>
      <c r="G53" s="14">
        <f>SUM(G47:G52)</f>
        <v>5</v>
      </c>
      <c r="H53" s="14">
        <f>SUM(H47:H52)</f>
        <v>5</v>
      </c>
      <c r="I53" s="14">
        <f>SUM(I47:I52)</f>
        <v>0</v>
      </c>
    </row>
    <row r="54" spans="1:9" s="6" customFormat="1" ht="12.75" customHeight="1">
      <c r="A54" s="57"/>
      <c r="B54" s="43"/>
      <c r="C54" s="41"/>
      <c r="D54" s="43"/>
      <c r="E54" s="43"/>
      <c r="F54" s="21" t="s">
        <v>161</v>
      </c>
      <c r="G54" s="14">
        <f>G53</f>
        <v>5</v>
      </c>
      <c r="H54" s="14">
        <f>H53</f>
        <v>5</v>
      </c>
      <c r="I54" s="14">
        <f>I53</f>
        <v>0</v>
      </c>
    </row>
    <row r="55" spans="1:9" s="6" customFormat="1" ht="30.75" customHeight="1">
      <c r="A55" s="25"/>
      <c r="B55" s="25"/>
      <c r="C55" s="45"/>
      <c r="D55" s="25"/>
      <c r="E55" s="25"/>
      <c r="F55" s="30" t="s">
        <v>155</v>
      </c>
      <c r="G55" s="31">
        <f>G20+G27+G33+G38+G54</f>
        <v>37.8</v>
      </c>
      <c r="H55" s="31">
        <f>H20+H27+H33+H38+H54</f>
        <v>37.8</v>
      </c>
      <c r="I55" s="31">
        <f>I20+I27+I33+I38+I54</f>
        <v>0</v>
      </c>
    </row>
    <row r="56" spans="1:9" s="6" customFormat="1" ht="14.25" customHeight="1">
      <c r="A56" s="27"/>
      <c r="B56" s="27"/>
      <c r="C56" s="27"/>
      <c r="D56" s="27"/>
      <c r="E56" s="27"/>
      <c r="F56" s="27"/>
      <c r="G56" s="28"/>
      <c r="H56" s="28"/>
      <c r="I56" s="28"/>
    </row>
    <row r="57" spans="5:9" s="6" customFormat="1" ht="14.25">
      <c r="E57" s="24"/>
      <c r="F57" s="24"/>
      <c r="G57" s="24"/>
      <c r="H57" s="24"/>
      <c r="I57" s="24"/>
    </row>
    <row r="58" spans="5:9" s="6" customFormat="1" ht="14.25">
      <c r="E58" s="24"/>
      <c r="F58" s="24"/>
      <c r="G58" s="24"/>
      <c r="H58" s="24"/>
      <c r="I58" s="24"/>
    </row>
    <row r="59" ht="16.5">
      <c r="G59" s="2"/>
    </row>
    <row r="60" spans="6:7" ht="16.5">
      <c r="F60" s="4"/>
      <c r="G60" s="5"/>
    </row>
    <row r="61" spans="6:7" ht="16.5">
      <c r="F61" s="4"/>
      <c r="G61" s="5"/>
    </row>
    <row r="62" spans="6:7" ht="16.5">
      <c r="F62" s="4"/>
      <c r="G62" s="5"/>
    </row>
    <row r="63" spans="6:7" ht="16.5">
      <c r="F63" s="4"/>
      <c r="G63" s="5"/>
    </row>
    <row r="64" spans="6:7" ht="16.5">
      <c r="F64" s="4"/>
      <c r="G64" s="5"/>
    </row>
    <row r="65" spans="6:7" ht="16.5">
      <c r="F65" s="4"/>
      <c r="G65" s="5"/>
    </row>
    <row r="66" spans="6:7" ht="16.5">
      <c r="F66" s="4"/>
      <c r="G66" s="5"/>
    </row>
    <row r="67" spans="6:7" ht="16.5">
      <c r="F67" s="4"/>
      <c r="G67" s="5"/>
    </row>
    <row r="68" spans="6:7" ht="16.5">
      <c r="F68" s="4"/>
      <c r="G68" s="5"/>
    </row>
    <row r="69" spans="6:7" ht="16.5">
      <c r="F69" s="4"/>
      <c r="G69" s="5"/>
    </row>
  </sheetData>
  <sheetProtection/>
  <mergeCells count="52">
    <mergeCell ref="A34:I34"/>
    <mergeCell ref="A35:A38"/>
    <mergeCell ref="B35:B38"/>
    <mergeCell ref="C35:C38"/>
    <mergeCell ref="D35:D38"/>
    <mergeCell ref="E35:E38"/>
    <mergeCell ref="A2:I4"/>
    <mergeCell ref="A5:IV5"/>
    <mergeCell ref="A6:A9"/>
    <mergeCell ref="B6:B9"/>
    <mergeCell ref="C6:C9"/>
    <mergeCell ref="D6:E8"/>
    <mergeCell ref="F6:F9"/>
    <mergeCell ref="G6:G9"/>
    <mergeCell ref="H6:I6"/>
    <mergeCell ref="H7:H9"/>
    <mergeCell ref="A40:I40"/>
    <mergeCell ref="A41:A44"/>
    <mergeCell ref="B41:B44"/>
    <mergeCell ref="C41:C44"/>
    <mergeCell ref="D41:D44"/>
    <mergeCell ref="E41:E44"/>
    <mergeCell ref="I7:I9"/>
    <mergeCell ref="A11:I11"/>
    <mergeCell ref="A16:A19"/>
    <mergeCell ref="B16:B19"/>
    <mergeCell ref="C16:C19"/>
    <mergeCell ref="D16:D19"/>
    <mergeCell ref="E16:E19"/>
    <mergeCell ref="A12:A15"/>
    <mergeCell ref="B12:B15"/>
    <mergeCell ref="C12:C15"/>
    <mergeCell ref="C22:C26"/>
    <mergeCell ref="A28:I28"/>
    <mergeCell ref="A29:A32"/>
    <mergeCell ref="B29:B32"/>
    <mergeCell ref="D22:D26"/>
    <mergeCell ref="E22:E26"/>
    <mergeCell ref="A22:A26"/>
    <mergeCell ref="C29:C32"/>
    <mergeCell ref="D29:D32"/>
    <mergeCell ref="E29:E32"/>
    <mergeCell ref="D12:D15"/>
    <mergeCell ref="E12:E15"/>
    <mergeCell ref="A47:A53"/>
    <mergeCell ref="A46:I46"/>
    <mergeCell ref="B47:B53"/>
    <mergeCell ref="C47:C53"/>
    <mergeCell ref="D47:D53"/>
    <mergeCell ref="E47:E53"/>
    <mergeCell ref="A21:I21"/>
    <mergeCell ref="B22:B26"/>
  </mergeCells>
  <printOptions/>
  <pageMargins left="0.68" right="0.16" top="0.18" bottom="0.14" header="0.12" footer="0.11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94"/>
  <sheetViews>
    <sheetView view="pageBreakPreview" zoomScaleSheetLayoutView="100" zoomScalePageLayoutView="0" workbookViewId="0" topLeftCell="A1">
      <selection activeCell="H68" sqref="H68"/>
    </sheetView>
  </sheetViews>
  <sheetFormatPr defaultColWidth="9.00390625" defaultRowHeight="12.75"/>
  <cols>
    <col min="1" max="1" width="4.25390625" style="1" customWidth="1"/>
    <col min="2" max="2" width="23.625" style="1" customWidth="1"/>
    <col min="3" max="3" width="50.00390625" style="1" customWidth="1"/>
    <col min="4" max="4" width="7.25390625" style="1" customWidth="1"/>
    <col min="5" max="5" width="7.125" style="1" customWidth="1"/>
    <col min="6" max="7" width="11.25390625" style="1" customWidth="1"/>
    <col min="8" max="8" width="9.375" style="1" customWidth="1"/>
    <col min="9" max="9" width="12.625" style="1" customWidth="1"/>
    <col min="10" max="16384" width="9.125" style="1" customWidth="1"/>
  </cols>
  <sheetData>
    <row r="2" spans="1:9" s="6" customFormat="1" ht="18.75" customHeight="1">
      <c r="A2" s="124" t="s">
        <v>0</v>
      </c>
      <c r="B2" s="125"/>
      <c r="C2" s="125"/>
      <c r="D2" s="125"/>
      <c r="E2" s="125"/>
      <c r="F2" s="125"/>
      <c r="G2" s="125"/>
      <c r="H2" s="125"/>
      <c r="I2" s="125"/>
    </row>
    <row r="3" spans="1:9" s="6" customFormat="1" ht="14.25" customHeight="1">
      <c r="A3" s="125"/>
      <c r="B3" s="125"/>
      <c r="C3" s="125"/>
      <c r="D3" s="125"/>
      <c r="E3" s="125"/>
      <c r="F3" s="125"/>
      <c r="G3" s="125"/>
      <c r="H3" s="125"/>
      <c r="I3" s="125"/>
    </row>
    <row r="4" spans="1:9" s="6" customFormat="1" ht="12" customHeight="1">
      <c r="A4" s="125"/>
      <c r="B4" s="125"/>
      <c r="C4" s="125"/>
      <c r="D4" s="125"/>
      <c r="E4" s="125"/>
      <c r="F4" s="125"/>
      <c r="G4" s="125"/>
      <c r="H4" s="125"/>
      <c r="I4" s="125"/>
    </row>
    <row r="5" s="126" customFormat="1" ht="13.5" customHeight="1"/>
    <row r="6" spans="1:9" s="6" customFormat="1" ht="24" customHeight="1">
      <c r="A6" s="127" t="s">
        <v>127</v>
      </c>
      <c r="B6" s="130" t="s">
        <v>116</v>
      </c>
      <c r="C6" s="130" t="s">
        <v>117</v>
      </c>
      <c r="D6" s="130" t="s">
        <v>115</v>
      </c>
      <c r="E6" s="130"/>
      <c r="F6" s="130" t="s">
        <v>126</v>
      </c>
      <c r="G6" s="130" t="s">
        <v>128</v>
      </c>
      <c r="H6" s="130"/>
      <c r="I6" s="130"/>
    </row>
    <row r="7" spans="1:9" s="6" customFormat="1" ht="15" customHeight="1">
      <c r="A7" s="128"/>
      <c r="B7" s="130"/>
      <c r="C7" s="130"/>
      <c r="D7" s="130"/>
      <c r="E7" s="130"/>
      <c r="F7" s="130"/>
      <c r="G7" s="130"/>
      <c r="H7" s="130" t="s">
        <v>2</v>
      </c>
      <c r="I7" s="130" t="s">
        <v>111</v>
      </c>
    </row>
    <row r="8" spans="1:9" s="6" customFormat="1" ht="28.5" customHeight="1">
      <c r="A8" s="128"/>
      <c r="B8" s="130"/>
      <c r="C8" s="130"/>
      <c r="D8" s="130"/>
      <c r="E8" s="130"/>
      <c r="F8" s="130"/>
      <c r="G8" s="130"/>
      <c r="H8" s="130"/>
      <c r="I8" s="130"/>
    </row>
    <row r="9" spans="1:9" s="6" customFormat="1" ht="45.75" customHeight="1">
      <c r="A9" s="129"/>
      <c r="B9" s="130"/>
      <c r="C9" s="130"/>
      <c r="D9" s="9" t="s">
        <v>119</v>
      </c>
      <c r="E9" s="7" t="s">
        <v>120</v>
      </c>
      <c r="F9" s="130"/>
      <c r="G9" s="130"/>
      <c r="H9" s="130"/>
      <c r="I9" s="130"/>
    </row>
    <row r="10" spans="1:9" s="6" customFormat="1" ht="15">
      <c r="A10" s="8">
        <v>1</v>
      </c>
      <c r="B10" s="7">
        <v>3</v>
      </c>
      <c r="C10" s="7">
        <v>4</v>
      </c>
      <c r="D10" s="7">
        <v>7</v>
      </c>
      <c r="E10" s="7">
        <v>8</v>
      </c>
      <c r="F10" s="7">
        <v>9</v>
      </c>
      <c r="G10" s="7">
        <v>10</v>
      </c>
      <c r="H10" s="7">
        <v>13</v>
      </c>
      <c r="I10" s="7">
        <v>14</v>
      </c>
    </row>
    <row r="11" spans="1:9" s="6" customFormat="1" ht="18.75" customHeight="1">
      <c r="A11" s="133" t="s">
        <v>147</v>
      </c>
      <c r="B11" s="133"/>
      <c r="C11" s="133"/>
      <c r="D11" s="133"/>
      <c r="E11" s="133"/>
      <c r="F11" s="133"/>
      <c r="G11" s="133"/>
      <c r="H11" s="133"/>
      <c r="I11" s="133"/>
    </row>
    <row r="12" spans="1:9" s="15" customFormat="1" ht="19.5" customHeight="1">
      <c r="A12" s="113">
        <v>1</v>
      </c>
      <c r="B12" s="110" t="s">
        <v>129</v>
      </c>
      <c r="C12" s="110" t="s">
        <v>4</v>
      </c>
      <c r="D12" s="111">
        <v>2016</v>
      </c>
      <c r="E12" s="111">
        <v>2016</v>
      </c>
      <c r="F12" s="14" t="s">
        <v>121</v>
      </c>
      <c r="G12" s="14">
        <v>0</v>
      </c>
      <c r="H12" s="14">
        <v>0</v>
      </c>
      <c r="I12" s="14">
        <v>0</v>
      </c>
    </row>
    <row r="13" spans="1:9" s="15" customFormat="1" ht="20.25" customHeight="1">
      <c r="A13" s="113"/>
      <c r="B13" s="110"/>
      <c r="C13" s="110"/>
      <c r="D13" s="111"/>
      <c r="E13" s="111"/>
      <c r="F13" s="14" t="s">
        <v>114</v>
      </c>
      <c r="G13" s="14">
        <v>120.8</v>
      </c>
      <c r="H13" s="14">
        <v>120.8</v>
      </c>
      <c r="I13" s="14">
        <v>0</v>
      </c>
    </row>
    <row r="14" spans="1:9" s="15" customFormat="1" ht="18.75" customHeight="1">
      <c r="A14" s="113"/>
      <c r="B14" s="110"/>
      <c r="C14" s="110"/>
      <c r="D14" s="111"/>
      <c r="E14" s="111"/>
      <c r="F14" s="14" t="s">
        <v>94</v>
      </c>
      <c r="G14" s="14">
        <v>0</v>
      </c>
      <c r="H14" s="14">
        <v>0</v>
      </c>
      <c r="I14" s="14">
        <v>0</v>
      </c>
    </row>
    <row r="15" spans="1:9" s="15" customFormat="1" ht="24" customHeight="1">
      <c r="A15" s="113"/>
      <c r="B15" s="110"/>
      <c r="C15" s="110"/>
      <c r="D15" s="111"/>
      <c r="E15" s="111"/>
      <c r="F15" s="14" t="s">
        <v>118</v>
      </c>
      <c r="G15" s="14">
        <f>SUM(G12:G14)</f>
        <v>120.8</v>
      </c>
      <c r="H15" s="14">
        <f>SUM(H12:H14)</f>
        <v>120.8</v>
      </c>
      <c r="I15" s="14">
        <f>SUM(I12:I14)</f>
        <v>0</v>
      </c>
    </row>
    <row r="16" spans="1:11" s="16" customFormat="1" ht="22.5" customHeight="1">
      <c r="A16" s="113">
        <v>2</v>
      </c>
      <c r="B16" s="110" t="s">
        <v>129</v>
      </c>
      <c r="C16" s="110" t="s">
        <v>5</v>
      </c>
      <c r="D16" s="143">
        <v>2016</v>
      </c>
      <c r="E16" s="111">
        <v>2016</v>
      </c>
      <c r="F16" s="14" t="s">
        <v>121</v>
      </c>
      <c r="G16" s="14">
        <v>0</v>
      </c>
      <c r="H16" s="14">
        <v>0</v>
      </c>
      <c r="I16" s="14">
        <v>0</v>
      </c>
      <c r="J16" s="17"/>
      <c r="K16" s="17"/>
    </row>
    <row r="17" spans="1:11" s="16" customFormat="1" ht="21" customHeight="1">
      <c r="A17" s="113"/>
      <c r="B17" s="110"/>
      <c r="C17" s="110"/>
      <c r="D17" s="143"/>
      <c r="E17" s="111"/>
      <c r="F17" s="14" t="s">
        <v>114</v>
      </c>
      <c r="G17" s="14">
        <v>75</v>
      </c>
      <c r="H17" s="14">
        <v>75</v>
      </c>
      <c r="I17" s="14">
        <v>0</v>
      </c>
      <c r="J17" s="17"/>
      <c r="K17" s="17"/>
    </row>
    <row r="18" spans="1:11" s="16" customFormat="1" ht="18.75" customHeight="1">
      <c r="A18" s="113"/>
      <c r="B18" s="110"/>
      <c r="C18" s="110"/>
      <c r="D18" s="143"/>
      <c r="E18" s="111"/>
      <c r="F18" s="14" t="s">
        <v>94</v>
      </c>
      <c r="G18" s="14">
        <v>0</v>
      </c>
      <c r="H18" s="14">
        <v>0</v>
      </c>
      <c r="I18" s="14">
        <v>0</v>
      </c>
      <c r="J18" s="17"/>
      <c r="K18" s="17"/>
    </row>
    <row r="19" spans="1:11" s="16" customFormat="1" ht="15.75" customHeight="1">
      <c r="A19" s="113"/>
      <c r="B19" s="110"/>
      <c r="C19" s="110"/>
      <c r="D19" s="143"/>
      <c r="E19" s="111"/>
      <c r="F19" s="14" t="s">
        <v>118</v>
      </c>
      <c r="G19" s="14">
        <f>SUM(G16:G18)</f>
        <v>75</v>
      </c>
      <c r="H19" s="14">
        <f>SUM(H16:H18)</f>
        <v>75</v>
      </c>
      <c r="I19" s="14">
        <f>SUM(I16:I18)</f>
        <v>0</v>
      </c>
      <c r="J19" s="17"/>
      <c r="K19" s="17"/>
    </row>
    <row r="20" spans="1:11" s="16" customFormat="1" ht="20.25" customHeight="1">
      <c r="A20" s="113">
        <v>3</v>
      </c>
      <c r="B20" s="110" t="s">
        <v>129</v>
      </c>
      <c r="C20" s="110" t="s">
        <v>6</v>
      </c>
      <c r="D20" s="143">
        <v>2016</v>
      </c>
      <c r="E20" s="111">
        <v>2016</v>
      </c>
      <c r="F20" s="14" t="s">
        <v>121</v>
      </c>
      <c r="G20" s="14">
        <v>0</v>
      </c>
      <c r="H20" s="14">
        <v>0</v>
      </c>
      <c r="I20" s="14">
        <v>0</v>
      </c>
      <c r="J20" s="17"/>
      <c r="K20" s="17"/>
    </row>
    <row r="21" spans="1:11" s="16" customFormat="1" ht="19.5" customHeight="1">
      <c r="A21" s="113"/>
      <c r="B21" s="110"/>
      <c r="C21" s="110"/>
      <c r="D21" s="143"/>
      <c r="E21" s="111"/>
      <c r="F21" s="14" t="s">
        <v>114</v>
      </c>
      <c r="G21" s="14">
        <v>59.8</v>
      </c>
      <c r="H21" s="14">
        <v>59.8</v>
      </c>
      <c r="I21" s="14">
        <v>0</v>
      </c>
      <c r="J21" s="17"/>
      <c r="K21" s="17"/>
    </row>
    <row r="22" spans="1:11" s="16" customFormat="1" ht="23.25" customHeight="1">
      <c r="A22" s="113"/>
      <c r="B22" s="110"/>
      <c r="C22" s="110"/>
      <c r="D22" s="143"/>
      <c r="E22" s="111"/>
      <c r="F22" s="14" t="s">
        <v>94</v>
      </c>
      <c r="G22" s="14">
        <v>0</v>
      </c>
      <c r="H22" s="14">
        <v>0</v>
      </c>
      <c r="I22" s="14">
        <v>0</v>
      </c>
      <c r="J22" s="17"/>
      <c r="K22" s="17"/>
    </row>
    <row r="23" spans="1:11" s="16" customFormat="1" ht="22.5" customHeight="1">
      <c r="A23" s="113"/>
      <c r="B23" s="110"/>
      <c r="C23" s="110"/>
      <c r="D23" s="143"/>
      <c r="E23" s="111"/>
      <c r="F23" s="14" t="s">
        <v>118</v>
      </c>
      <c r="G23" s="14">
        <f>SUM(G20:G22)</f>
        <v>59.8</v>
      </c>
      <c r="H23" s="14">
        <f>SUM(H20:H22)</f>
        <v>59.8</v>
      </c>
      <c r="I23" s="14">
        <f>SUM(I20:I22)</f>
        <v>0</v>
      </c>
      <c r="J23" s="17"/>
      <c r="K23" s="17"/>
    </row>
    <row r="24" spans="1:9" s="6" customFormat="1" ht="15.75" customHeight="1">
      <c r="A24" s="19"/>
      <c r="B24" s="13"/>
      <c r="C24" s="13"/>
      <c r="D24" s="20"/>
      <c r="E24" s="20"/>
      <c r="F24" s="14" t="s">
        <v>161</v>
      </c>
      <c r="G24" s="14">
        <f>SUM(G23,G19,G15)</f>
        <v>255.60000000000002</v>
      </c>
      <c r="H24" s="14">
        <f>SUM(H23,H19,H15)</f>
        <v>255.60000000000002</v>
      </c>
      <c r="I24" s="14">
        <f>SUM(I23,I19,I15)</f>
        <v>0</v>
      </c>
    </row>
    <row r="25" spans="1:9" s="6" customFormat="1" ht="12.75" customHeight="1">
      <c r="A25" s="106" t="s">
        <v>153</v>
      </c>
      <c r="B25" s="106"/>
      <c r="C25" s="106"/>
      <c r="D25" s="106"/>
      <c r="E25" s="106"/>
      <c r="F25" s="106"/>
      <c r="G25" s="106"/>
      <c r="H25" s="106"/>
      <c r="I25" s="106"/>
    </row>
    <row r="26" spans="1:11" s="16" customFormat="1" ht="20.25" customHeight="1">
      <c r="A26" s="113">
        <v>4</v>
      </c>
      <c r="B26" s="110" t="s">
        <v>129</v>
      </c>
      <c r="C26" s="110" t="s">
        <v>7</v>
      </c>
      <c r="D26" s="143">
        <v>2016</v>
      </c>
      <c r="E26" s="111">
        <v>2016</v>
      </c>
      <c r="F26" s="14" t="s">
        <v>121</v>
      </c>
      <c r="G26" s="14">
        <v>0</v>
      </c>
      <c r="H26" s="14">
        <v>0</v>
      </c>
      <c r="I26" s="14">
        <v>0</v>
      </c>
      <c r="J26" s="17"/>
      <c r="K26" s="17"/>
    </row>
    <row r="27" spans="1:11" s="16" customFormat="1" ht="19.5" customHeight="1">
      <c r="A27" s="113"/>
      <c r="B27" s="110"/>
      <c r="C27" s="110"/>
      <c r="D27" s="143"/>
      <c r="E27" s="111"/>
      <c r="F27" s="14" t="s">
        <v>114</v>
      </c>
      <c r="G27" s="14">
        <v>221</v>
      </c>
      <c r="H27" s="14">
        <v>221</v>
      </c>
      <c r="I27" s="14">
        <v>0</v>
      </c>
      <c r="J27" s="17"/>
      <c r="K27" s="17"/>
    </row>
    <row r="28" spans="1:11" s="16" customFormat="1" ht="23.25" customHeight="1">
      <c r="A28" s="113"/>
      <c r="B28" s="110"/>
      <c r="C28" s="110"/>
      <c r="D28" s="143"/>
      <c r="E28" s="111"/>
      <c r="F28" s="14" t="s">
        <v>94</v>
      </c>
      <c r="G28" s="14">
        <v>0</v>
      </c>
      <c r="H28" s="14">
        <v>0</v>
      </c>
      <c r="I28" s="14">
        <v>0</v>
      </c>
      <c r="J28" s="17"/>
      <c r="K28" s="17"/>
    </row>
    <row r="29" spans="1:11" s="16" customFormat="1" ht="22.5" customHeight="1">
      <c r="A29" s="113"/>
      <c r="B29" s="110"/>
      <c r="C29" s="110"/>
      <c r="D29" s="143"/>
      <c r="E29" s="111"/>
      <c r="F29" s="14" t="s">
        <v>118</v>
      </c>
      <c r="G29" s="14">
        <f>SUM(G26:G28)</f>
        <v>221</v>
      </c>
      <c r="H29" s="14">
        <f>SUM(H26:H28)</f>
        <v>221</v>
      </c>
      <c r="I29" s="14">
        <f>SUM(I26:I28)</f>
        <v>0</v>
      </c>
      <c r="J29" s="17"/>
      <c r="K29" s="17"/>
    </row>
    <row r="30" spans="1:9" s="6" customFormat="1" ht="12.75" customHeight="1">
      <c r="A30" s="117">
        <v>5</v>
      </c>
      <c r="B30" s="120" t="s">
        <v>129</v>
      </c>
      <c r="C30" s="120" t="s">
        <v>8</v>
      </c>
      <c r="D30" s="107">
        <v>2016</v>
      </c>
      <c r="E30" s="107">
        <v>2016</v>
      </c>
      <c r="F30" s="14" t="s">
        <v>98</v>
      </c>
      <c r="G30" s="14">
        <v>0</v>
      </c>
      <c r="H30" s="14">
        <v>0</v>
      </c>
      <c r="I30" s="14">
        <v>0</v>
      </c>
    </row>
    <row r="31" spans="1:9" s="6" customFormat="1" ht="12.75" customHeight="1">
      <c r="A31" s="118"/>
      <c r="B31" s="121"/>
      <c r="C31" s="121"/>
      <c r="D31" s="108"/>
      <c r="E31" s="108"/>
      <c r="F31" s="14" t="s">
        <v>114</v>
      </c>
      <c r="G31" s="14">
        <v>171</v>
      </c>
      <c r="H31" s="14">
        <v>171</v>
      </c>
      <c r="I31" s="14">
        <v>0</v>
      </c>
    </row>
    <row r="32" spans="1:9" s="6" customFormat="1" ht="12.75" customHeight="1">
      <c r="A32" s="118"/>
      <c r="B32" s="121"/>
      <c r="C32" s="121"/>
      <c r="D32" s="108"/>
      <c r="E32" s="108"/>
      <c r="F32" s="14" t="s">
        <v>94</v>
      </c>
      <c r="G32" s="14">
        <v>0</v>
      </c>
      <c r="H32" s="14">
        <v>0</v>
      </c>
      <c r="I32" s="14">
        <v>0</v>
      </c>
    </row>
    <row r="33" spans="1:9" s="6" customFormat="1" ht="15.75" customHeight="1">
      <c r="A33" s="118"/>
      <c r="B33" s="121"/>
      <c r="C33" s="121"/>
      <c r="D33" s="108"/>
      <c r="E33" s="108"/>
      <c r="F33" s="14" t="s">
        <v>118</v>
      </c>
      <c r="G33" s="14">
        <f>SUM(G30:G32)</f>
        <v>171</v>
      </c>
      <c r="H33" s="14">
        <f>SUM(H30:H32)</f>
        <v>171</v>
      </c>
      <c r="I33" s="14">
        <f>SUM(I30:I32)</f>
        <v>0</v>
      </c>
    </row>
    <row r="34" spans="1:9" s="6" customFormat="1" ht="18" customHeight="1">
      <c r="A34" s="119"/>
      <c r="B34" s="122"/>
      <c r="C34" s="122"/>
      <c r="D34" s="109"/>
      <c r="E34" s="109"/>
      <c r="F34" s="14" t="s">
        <v>161</v>
      </c>
      <c r="G34" s="14">
        <f>SUM(G33,G29)</f>
        <v>392</v>
      </c>
      <c r="H34" s="14">
        <f>SUM(H33,H29)</f>
        <v>392</v>
      </c>
      <c r="I34" s="14">
        <f>SUM(I33,I29)</f>
        <v>0</v>
      </c>
    </row>
    <row r="35" spans="1:9" s="6" customFormat="1" ht="18" customHeight="1">
      <c r="A35" s="106" t="s">
        <v>148</v>
      </c>
      <c r="B35" s="106"/>
      <c r="C35" s="106"/>
      <c r="D35" s="106"/>
      <c r="E35" s="106"/>
      <c r="F35" s="106"/>
      <c r="G35" s="106"/>
      <c r="H35" s="106"/>
      <c r="I35" s="106"/>
    </row>
    <row r="36" spans="1:9" s="6" customFormat="1" ht="18" customHeight="1">
      <c r="A36" s="117">
        <v>6</v>
      </c>
      <c r="B36" s="120" t="s">
        <v>129</v>
      </c>
      <c r="C36" s="120" t="s">
        <v>9</v>
      </c>
      <c r="D36" s="107">
        <v>2016</v>
      </c>
      <c r="E36" s="107">
        <v>2016</v>
      </c>
      <c r="F36" s="14" t="s">
        <v>98</v>
      </c>
      <c r="G36" s="14">
        <v>0</v>
      </c>
      <c r="H36" s="14">
        <v>0</v>
      </c>
      <c r="I36" s="14">
        <v>0</v>
      </c>
    </row>
    <row r="37" spans="1:9" s="6" customFormat="1" ht="18" customHeight="1">
      <c r="A37" s="118"/>
      <c r="B37" s="121"/>
      <c r="C37" s="121"/>
      <c r="D37" s="108"/>
      <c r="E37" s="108"/>
      <c r="F37" s="14" t="s">
        <v>114</v>
      </c>
      <c r="G37" s="14">
        <v>24</v>
      </c>
      <c r="H37" s="14">
        <v>24</v>
      </c>
      <c r="I37" s="14">
        <v>0</v>
      </c>
    </row>
    <row r="38" spans="1:9" s="6" customFormat="1" ht="18" customHeight="1">
      <c r="A38" s="118"/>
      <c r="B38" s="121"/>
      <c r="C38" s="121"/>
      <c r="D38" s="108"/>
      <c r="E38" s="108"/>
      <c r="F38" s="14" t="s">
        <v>94</v>
      </c>
      <c r="G38" s="14">
        <v>0</v>
      </c>
      <c r="H38" s="14">
        <v>0</v>
      </c>
      <c r="I38" s="14">
        <v>0</v>
      </c>
    </row>
    <row r="39" spans="1:9" s="6" customFormat="1" ht="18" customHeight="1">
      <c r="A39" s="118"/>
      <c r="B39" s="121"/>
      <c r="C39" s="121"/>
      <c r="D39" s="108"/>
      <c r="E39" s="108"/>
      <c r="F39" s="14" t="s">
        <v>118</v>
      </c>
      <c r="G39" s="14">
        <f>SUM(G36:G38)</f>
        <v>24</v>
      </c>
      <c r="H39" s="14">
        <f>SUM(H36:H38)</f>
        <v>24</v>
      </c>
      <c r="I39" s="14">
        <f>SUM(I36:I38)</f>
        <v>0</v>
      </c>
    </row>
    <row r="40" spans="1:9" s="6" customFormat="1" ht="18" customHeight="1">
      <c r="A40" s="119"/>
      <c r="B40" s="122"/>
      <c r="C40" s="122"/>
      <c r="D40" s="109"/>
      <c r="E40" s="109"/>
      <c r="F40" s="14" t="s">
        <v>161</v>
      </c>
      <c r="G40" s="14">
        <f>SUM(G39)</f>
        <v>24</v>
      </c>
      <c r="H40" s="14">
        <f>SUM(H39)</f>
        <v>24</v>
      </c>
      <c r="I40" s="14">
        <f>SUM(I39)</f>
        <v>0</v>
      </c>
    </row>
    <row r="41" spans="1:9" s="6" customFormat="1" ht="15" customHeight="1">
      <c r="A41" s="106" t="s">
        <v>151</v>
      </c>
      <c r="B41" s="106"/>
      <c r="C41" s="106"/>
      <c r="D41" s="106"/>
      <c r="E41" s="106"/>
      <c r="F41" s="106"/>
      <c r="G41" s="106"/>
      <c r="H41" s="106"/>
      <c r="I41" s="106"/>
    </row>
    <row r="42" spans="1:9" s="6" customFormat="1" ht="18.75" customHeight="1">
      <c r="A42" s="117">
        <v>7</v>
      </c>
      <c r="B42" s="120" t="s">
        <v>129</v>
      </c>
      <c r="C42" s="120" t="s">
        <v>10</v>
      </c>
      <c r="D42" s="107">
        <v>2016</v>
      </c>
      <c r="E42" s="107">
        <v>2016</v>
      </c>
      <c r="F42" s="14" t="s">
        <v>98</v>
      </c>
      <c r="G42" s="14">
        <v>0</v>
      </c>
      <c r="H42" s="14">
        <v>0</v>
      </c>
      <c r="I42" s="14">
        <v>0</v>
      </c>
    </row>
    <row r="43" spans="1:9" s="6" customFormat="1" ht="18.75" customHeight="1">
      <c r="A43" s="118"/>
      <c r="B43" s="121"/>
      <c r="C43" s="121"/>
      <c r="D43" s="108"/>
      <c r="E43" s="108"/>
      <c r="F43" s="14" t="s">
        <v>114</v>
      </c>
      <c r="G43" s="14">
        <v>7</v>
      </c>
      <c r="H43" s="14">
        <v>7</v>
      </c>
      <c r="I43" s="14">
        <v>0</v>
      </c>
    </row>
    <row r="44" spans="1:9" s="6" customFormat="1" ht="16.5" customHeight="1">
      <c r="A44" s="118"/>
      <c r="B44" s="121"/>
      <c r="C44" s="121"/>
      <c r="D44" s="108"/>
      <c r="E44" s="108"/>
      <c r="F44" s="14" t="s">
        <v>95</v>
      </c>
      <c r="G44" s="14">
        <v>0</v>
      </c>
      <c r="H44" s="14">
        <v>0</v>
      </c>
      <c r="I44" s="14">
        <v>0</v>
      </c>
    </row>
    <row r="45" spans="1:9" s="6" customFormat="1" ht="16.5" customHeight="1">
      <c r="A45" s="118"/>
      <c r="B45" s="121"/>
      <c r="C45" s="121"/>
      <c r="D45" s="108"/>
      <c r="E45" s="108"/>
      <c r="F45" s="14" t="s">
        <v>118</v>
      </c>
      <c r="G45" s="14">
        <f>SUM(G42:G44)</f>
        <v>7</v>
      </c>
      <c r="H45" s="14">
        <f>SUM(H42:H44)</f>
        <v>7</v>
      </c>
      <c r="I45" s="14">
        <f>SUM(I42:I44)</f>
        <v>0</v>
      </c>
    </row>
    <row r="46" spans="1:9" s="6" customFormat="1" ht="18" customHeight="1">
      <c r="A46" s="119"/>
      <c r="B46" s="122"/>
      <c r="C46" s="122"/>
      <c r="D46" s="109"/>
      <c r="E46" s="109"/>
      <c r="F46" s="14" t="s">
        <v>161</v>
      </c>
      <c r="G46" s="14">
        <f>SUM(G45)</f>
        <v>7</v>
      </c>
      <c r="H46" s="14">
        <f>SUM(H45)</f>
        <v>7</v>
      </c>
      <c r="I46" s="14">
        <f>SUM(I45)</f>
        <v>0</v>
      </c>
    </row>
    <row r="47" spans="1:9" s="6" customFormat="1" ht="14.25" customHeight="1">
      <c r="A47" s="106" t="s">
        <v>150</v>
      </c>
      <c r="B47" s="106"/>
      <c r="C47" s="106"/>
      <c r="D47" s="106"/>
      <c r="E47" s="106"/>
      <c r="F47" s="106"/>
      <c r="G47" s="106"/>
      <c r="H47" s="106"/>
      <c r="I47" s="106"/>
    </row>
    <row r="48" spans="1:9" s="15" customFormat="1" ht="21.75" customHeight="1">
      <c r="A48" s="113">
        <v>8</v>
      </c>
      <c r="B48" s="110" t="s">
        <v>129</v>
      </c>
      <c r="C48" s="110" t="s">
        <v>193</v>
      </c>
      <c r="D48" s="111">
        <v>2016</v>
      </c>
      <c r="E48" s="111">
        <v>2016</v>
      </c>
      <c r="F48" s="21" t="s">
        <v>121</v>
      </c>
      <c r="G48" s="14">
        <v>0</v>
      </c>
      <c r="H48" s="14">
        <v>0</v>
      </c>
      <c r="I48" s="14">
        <v>0</v>
      </c>
    </row>
    <row r="49" spans="1:9" s="15" customFormat="1" ht="16.5" customHeight="1">
      <c r="A49" s="113"/>
      <c r="B49" s="110"/>
      <c r="C49" s="110"/>
      <c r="D49" s="111"/>
      <c r="E49" s="111"/>
      <c r="F49" s="21" t="s">
        <v>114</v>
      </c>
      <c r="G49" s="14">
        <v>180</v>
      </c>
      <c r="H49" s="14">
        <v>180</v>
      </c>
      <c r="I49" s="14">
        <v>0</v>
      </c>
    </row>
    <row r="50" spans="1:9" s="15" customFormat="1" ht="16.5" customHeight="1">
      <c r="A50" s="113"/>
      <c r="B50" s="110"/>
      <c r="C50" s="110"/>
      <c r="D50" s="111"/>
      <c r="E50" s="111"/>
      <c r="F50" s="21" t="s">
        <v>94</v>
      </c>
      <c r="G50" s="14">
        <v>0</v>
      </c>
      <c r="H50" s="14">
        <v>0</v>
      </c>
      <c r="I50" s="14">
        <v>0</v>
      </c>
    </row>
    <row r="51" spans="1:9" s="15" customFormat="1" ht="18.75" customHeight="1">
      <c r="A51" s="113"/>
      <c r="B51" s="110"/>
      <c r="C51" s="110"/>
      <c r="D51" s="111"/>
      <c r="E51" s="111"/>
      <c r="F51" s="21" t="s">
        <v>118</v>
      </c>
      <c r="G51" s="14">
        <f>SUM(G48:G50)</f>
        <v>180</v>
      </c>
      <c r="H51" s="14">
        <f>SUM(H48:H50)</f>
        <v>180</v>
      </c>
      <c r="I51" s="14">
        <v>0</v>
      </c>
    </row>
    <row r="52" spans="1:9" s="6" customFormat="1" ht="15.75" customHeight="1">
      <c r="A52" s="22"/>
      <c r="B52" s="21"/>
      <c r="C52" s="21"/>
      <c r="D52" s="21"/>
      <c r="E52" s="21"/>
      <c r="F52" s="21" t="s">
        <v>161</v>
      </c>
      <c r="G52" s="14">
        <f>SUM(G51)</f>
        <v>180</v>
      </c>
      <c r="H52" s="14">
        <f>SUM(H51)</f>
        <v>180</v>
      </c>
      <c r="I52" s="14">
        <f>SUM(I51)</f>
        <v>0</v>
      </c>
    </row>
    <row r="53" spans="1:9" s="6" customFormat="1" ht="12" customHeight="1">
      <c r="A53" s="106" t="s">
        <v>152</v>
      </c>
      <c r="B53" s="106"/>
      <c r="C53" s="106"/>
      <c r="D53" s="106"/>
      <c r="E53" s="106"/>
      <c r="F53" s="106"/>
      <c r="G53" s="106"/>
      <c r="H53" s="106"/>
      <c r="I53" s="106"/>
    </row>
    <row r="54" spans="1:9" s="15" customFormat="1" ht="17.25" customHeight="1">
      <c r="A54" s="113">
        <v>9</v>
      </c>
      <c r="B54" s="110" t="s">
        <v>129</v>
      </c>
      <c r="C54" s="110" t="s">
        <v>192</v>
      </c>
      <c r="D54" s="111">
        <v>2016</v>
      </c>
      <c r="E54" s="111">
        <v>2016</v>
      </c>
      <c r="F54" s="21" t="s">
        <v>121</v>
      </c>
      <c r="G54" s="14">
        <v>0</v>
      </c>
      <c r="H54" s="14">
        <v>0</v>
      </c>
      <c r="I54" s="14">
        <v>0</v>
      </c>
    </row>
    <row r="55" spans="1:9" s="15" customFormat="1" ht="21" customHeight="1">
      <c r="A55" s="113"/>
      <c r="B55" s="110"/>
      <c r="C55" s="110"/>
      <c r="D55" s="111"/>
      <c r="E55" s="111"/>
      <c r="F55" s="21" t="s">
        <v>114</v>
      </c>
      <c r="G55" s="14">
        <v>180</v>
      </c>
      <c r="H55" s="14">
        <v>180</v>
      </c>
      <c r="I55" s="14">
        <v>0</v>
      </c>
    </row>
    <row r="56" spans="1:9" s="15" customFormat="1" ht="19.5" customHeight="1">
      <c r="A56" s="113"/>
      <c r="B56" s="110"/>
      <c r="C56" s="110"/>
      <c r="D56" s="111"/>
      <c r="E56" s="111"/>
      <c r="F56" s="21" t="s">
        <v>94</v>
      </c>
      <c r="G56" s="14">
        <v>0</v>
      </c>
      <c r="H56" s="14">
        <v>0</v>
      </c>
      <c r="I56" s="14">
        <v>0</v>
      </c>
    </row>
    <row r="57" spans="1:9" s="15" customFormat="1" ht="19.5" customHeight="1">
      <c r="A57" s="113"/>
      <c r="B57" s="110"/>
      <c r="C57" s="110"/>
      <c r="D57" s="111"/>
      <c r="E57" s="111"/>
      <c r="F57" s="21" t="s">
        <v>118</v>
      </c>
      <c r="G57" s="14">
        <f>SUM(G54:G56)</f>
        <v>180</v>
      </c>
      <c r="H57" s="14">
        <f>SUM(H54:H56)</f>
        <v>180</v>
      </c>
      <c r="I57" s="14">
        <f>SUM(I54:I56)</f>
        <v>0</v>
      </c>
    </row>
    <row r="58" spans="1:9" s="15" customFormat="1" ht="15.75" customHeight="1">
      <c r="A58" s="113"/>
      <c r="B58" s="110"/>
      <c r="C58" s="110" t="s">
        <v>144</v>
      </c>
      <c r="D58" s="111"/>
      <c r="E58" s="111"/>
      <c r="F58" s="21" t="s">
        <v>161</v>
      </c>
      <c r="G58" s="14">
        <f>SUM(G57)</f>
        <v>180</v>
      </c>
      <c r="H58" s="14">
        <f>SUM(H57)</f>
        <v>180</v>
      </c>
      <c r="I58" s="14">
        <f>SUM(I57)</f>
        <v>0</v>
      </c>
    </row>
    <row r="59" spans="1:9" s="6" customFormat="1" ht="15.75" customHeight="1">
      <c r="A59" s="106" t="s">
        <v>201</v>
      </c>
      <c r="B59" s="106"/>
      <c r="C59" s="106"/>
      <c r="D59" s="106"/>
      <c r="E59" s="106"/>
      <c r="F59" s="106"/>
      <c r="G59" s="106"/>
      <c r="H59" s="106"/>
      <c r="I59" s="106"/>
    </row>
    <row r="60" spans="1:9" s="16" customFormat="1" ht="16.5" customHeight="1">
      <c r="A60" s="113">
        <v>10</v>
      </c>
      <c r="B60" s="110" t="s">
        <v>129</v>
      </c>
      <c r="C60" s="110" t="s">
        <v>11</v>
      </c>
      <c r="D60" s="111">
        <v>2016</v>
      </c>
      <c r="E60" s="111">
        <v>2016</v>
      </c>
      <c r="F60" s="21" t="s">
        <v>121</v>
      </c>
      <c r="G60" s="14">
        <v>0</v>
      </c>
      <c r="H60" s="14">
        <v>0</v>
      </c>
      <c r="I60" s="14">
        <v>0</v>
      </c>
    </row>
    <row r="61" spans="1:9" s="16" customFormat="1" ht="20.25" customHeight="1">
      <c r="A61" s="113"/>
      <c r="B61" s="110"/>
      <c r="C61" s="110"/>
      <c r="D61" s="111"/>
      <c r="E61" s="111"/>
      <c r="F61" s="21" t="s">
        <v>114</v>
      </c>
      <c r="G61" s="14">
        <v>7</v>
      </c>
      <c r="H61" s="14">
        <v>7</v>
      </c>
      <c r="I61" s="14">
        <v>0</v>
      </c>
    </row>
    <row r="62" spans="1:9" s="16" customFormat="1" ht="19.5" customHeight="1">
      <c r="A62" s="113"/>
      <c r="B62" s="110"/>
      <c r="C62" s="110"/>
      <c r="D62" s="111"/>
      <c r="E62" s="111"/>
      <c r="F62" s="21" t="s">
        <v>94</v>
      </c>
      <c r="G62" s="14">
        <v>0</v>
      </c>
      <c r="H62" s="14">
        <v>0</v>
      </c>
      <c r="I62" s="14">
        <v>0</v>
      </c>
    </row>
    <row r="63" spans="1:9" s="16" customFormat="1" ht="16.5" customHeight="1">
      <c r="A63" s="113"/>
      <c r="B63" s="110" t="s">
        <v>129</v>
      </c>
      <c r="C63" s="110"/>
      <c r="D63" s="111">
        <v>2012</v>
      </c>
      <c r="E63" s="111">
        <v>2015</v>
      </c>
      <c r="F63" s="21" t="s">
        <v>118</v>
      </c>
      <c r="G63" s="14">
        <f>SUM(G60:G62)</f>
        <v>7</v>
      </c>
      <c r="H63" s="14">
        <f>SUM(H60:H62)</f>
        <v>7</v>
      </c>
      <c r="I63" s="14">
        <v>0</v>
      </c>
    </row>
    <row r="64" spans="1:9" s="6" customFormat="1" ht="16.5" customHeight="1">
      <c r="A64" s="22"/>
      <c r="B64" s="21"/>
      <c r="C64" s="21"/>
      <c r="D64" s="21"/>
      <c r="E64" s="21"/>
      <c r="F64" s="21" t="s">
        <v>161</v>
      </c>
      <c r="G64" s="14">
        <f>SUM(G63)</f>
        <v>7</v>
      </c>
      <c r="H64" s="14">
        <f>SUM(H63)</f>
        <v>7</v>
      </c>
      <c r="I64" s="14">
        <f>SUM(I63)</f>
        <v>0</v>
      </c>
    </row>
    <row r="65" spans="1:10" s="6" customFormat="1" ht="30">
      <c r="A65" s="25"/>
      <c r="B65" s="25"/>
      <c r="C65" s="25"/>
      <c r="D65" s="25"/>
      <c r="E65" s="25"/>
      <c r="F65" s="30" t="s">
        <v>155</v>
      </c>
      <c r="G65" s="31">
        <f>SUM(G24+G34+G40+G46+G52+G58+G64)</f>
        <v>1045.6</v>
      </c>
      <c r="H65" s="31">
        <f>SUM(H24+H34+H40+H46+H52+H58+H64)</f>
        <v>1045.6</v>
      </c>
      <c r="I65" s="31">
        <f>SUM(I24+I34+I40+I46+I52+I58+I64)</f>
        <v>0</v>
      </c>
      <c r="J65" s="26"/>
    </row>
    <row r="66" spans="1:9" s="6" customFormat="1" ht="14.25">
      <c r="A66" s="27"/>
      <c r="B66" s="27"/>
      <c r="C66" s="27"/>
      <c r="D66" s="27"/>
      <c r="E66" s="27"/>
      <c r="F66" s="27"/>
      <c r="G66" s="28"/>
      <c r="H66" s="28"/>
      <c r="I66" s="28"/>
    </row>
    <row r="67" spans="1:9" s="6" customFormat="1" ht="12.75" customHeight="1">
      <c r="A67" s="27"/>
      <c r="B67" s="27"/>
      <c r="C67" s="27"/>
      <c r="D67" s="27"/>
      <c r="E67" s="27"/>
      <c r="F67" s="27"/>
      <c r="G67" s="27"/>
      <c r="H67" s="27"/>
      <c r="I67" s="27"/>
    </row>
    <row r="68" spans="1:9" s="24" customFormat="1" ht="14.25">
      <c r="A68" s="29"/>
      <c r="B68" s="29"/>
      <c r="C68" s="29"/>
      <c r="D68" s="29"/>
      <c r="E68" s="29"/>
      <c r="F68" s="29"/>
      <c r="G68" s="29"/>
      <c r="H68" s="29"/>
      <c r="I68" s="29"/>
    </row>
    <row r="69" spans="1:9" s="24" customFormat="1" ht="14.25">
      <c r="A69" s="29"/>
      <c r="B69" s="29"/>
      <c r="C69" s="29"/>
      <c r="D69" s="29"/>
      <c r="E69" s="29"/>
      <c r="F69" s="29"/>
      <c r="G69" s="29"/>
      <c r="H69" s="29"/>
      <c r="I69" s="29"/>
    </row>
    <row r="70" spans="1:9" s="6" customFormat="1" ht="14.25">
      <c r="A70" s="27"/>
      <c r="B70" s="27"/>
      <c r="C70" s="27"/>
      <c r="D70" s="27"/>
      <c r="E70" s="27"/>
      <c r="F70" s="27"/>
      <c r="G70" s="27"/>
      <c r="H70" s="27"/>
      <c r="I70" s="27"/>
    </row>
    <row r="71" spans="1:9" s="6" customFormat="1" ht="14.25">
      <c r="A71" s="27"/>
      <c r="B71" s="27"/>
      <c r="C71" s="27"/>
      <c r="D71" s="27"/>
      <c r="E71" s="29"/>
      <c r="F71" s="33"/>
      <c r="G71" s="29"/>
      <c r="H71" s="27"/>
      <c r="I71" s="27"/>
    </row>
    <row r="72" spans="1:9" s="6" customFormat="1" ht="14.25">
      <c r="A72" s="27"/>
      <c r="B72" s="27"/>
      <c r="C72" s="27"/>
      <c r="D72" s="27"/>
      <c r="E72" s="29"/>
      <c r="F72" s="33"/>
      <c r="G72" s="29"/>
      <c r="H72" s="27"/>
      <c r="I72" s="27"/>
    </row>
    <row r="73" spans="1:9" s="6" customFormat="1" ht="14.25">
      <c r="A73" s="27"/>
      <c r="B73" s="27"/>
      <c r="C73" s="27"/>
      <c r="D73" s="27"/>
      <c r="E73" s="29"/>
      <c r="F73" s="33"/>
      <c r="G73" s="29"/>
      <c r="H73" s="27"/>
      <c r="I73" s="27"/>
    </row>
    <row r="74" spans="1:9" s="6" customFormat="1" ht="14.25">
      <c r="A74" s="27"/>
      <c r="B74" s="27"/>
      <c r="C74" s="27"/>
      <c r="D74" s="27"/>
      <c r="E74" s="29"/>
      <c r="F74" s="33"/>
      <c r="G74" s="29"/>
      <c r="H74" s="27"/>
      <c r="I74" s="27"/>
    </row>
    <row r="75" spans="1:9" s="6" customFormat="1" ht="14.25">
      <c r="A75" s="27"/>
      <c r="B75" s="27"/>
      <c r="C75" s="27"/>
      <c r="D75" s="27"/>
      <c r="E75" s="29"/>
      <c r="F75" s="33"/>
      <c r="G75" s="29"/>
      <c r="H75" s="27"/>
      <c r="I75" s="27"/>
    </row>
    <row r="76" spans="1:9" s="6" customFormat="1" ht="14.25">
      <c r="A76" s="27"/>
      <c r="B76" s="27"/>
      <c r="C76" s="27"/>
      <c r="D76" s="27"/>
      <c r="E76" s="29"/>
      <c r="F76" s="33"/>
      <c r="G76" s="29"/>
      <c r="H76" s="27"/>
      <c r="I76" s="27"/>
    </row>
    <row r="77" spans="1:9" s="6" customFormat="1" ht="14.25">
      <c r="A77" s="27"/>
      <c r="B77" s="27"/>
      <c r="C77" s="27"/>
      <c r="D77" s="27"/>
      <c r="E77" s="29"/>
      <c r="F77" s="33"/>
      <c r="G77" s="29"/>
      <c r="H77" s="27"/>
      <c r="I77" s="27"/>
    </row>
    <row r="78" spans="1:9" s="6" customFormat="1" ht="14.25">
      <c r="A78" s="27"/>
      <c r="B78" s="27"/>
      <c r="C78" s="27"/>
      <c r="D78" s="27"/>
      <c r="E78" s="29"/>
      <c r="F78" s="33"/>
      <c r="G78" s="29"/>
      <c r="H78" s="27"/>
      <c r="I78" s="27"/>
    </row>
    <row r="79" spans="1:9" s="6" customFormat="1" ht="14.25">
      <c r="A79" s="27"/>
      <c r="B79" s="27"/>
      <c r="C79" s="27"/>
      <c r="D79" s="27"/>
      <c r="E79" s="29"/>
      <c r="F79" s="33"/>
      <c r="G79" s="29"/>
      <c r="H79" s="27"/>
      <c r="I79" s="27"/>
    </row>
    <row r="80" spans="1:9" s="6" customFormat="1" ht="14.25">
      <c r="A80" s="27"/>
      <c r="B80" s="27"/>
      <c r="C80" s="27"/>
      <c r="D80" s="27"/>
      <c r="E80" s="29"/>
      <c r="F80" s="33"/>
      <c r="G80" s="29"/>
      <c r="H80" s="27"/>
      <c r="I80" s="27"/>
    </row>
    <row r="81" spans="5:7" s="6" customFormat="1" ht="14.25">
      <c r="E81" s="24"/>
      <c r="F81" s="24"/>
      <c r="G81" s="24"/>
    </row>
    <row r="82" s="6" customFormat="1" ht="14.25"/>
    <row r="83" s="6" customFormat="1" ht="14.25"/>
    <row r="84" ht="16.5">
      <c r="G84" s="2"/>
    </row>
    <row r="85" spans="6:7" ht="16.5">
      <c r="F85" s="4"/>
      <c r="G85" s="5"/>
    </row>
    <row r="86" spans="6:7" ht="16.5">
      <c r="F86" s="4"/>
      <c r="G86" s="5"/>
    </row>
    <row r="87" spans="6:7" ht="16.5">
      <c r="F87" s="4"/>
      <c r="G87" s="5"/>
    </row>
    <row r="88" spans="6:7" ht="16.5">
      <c r="F88" s="4"/>
      <c r="G88" s="5"/>
    </row>
    <row r="89" spans="6:7" ht="16.5">
      <c r="F89" s="4"/>
      <c r="G89" s="5"/>
    </row>
    <row r="90" spans="6:7" ht="16.5">
      <c r="F90" s="4"/>
      <c r="G90" s="5"/>
    </row>
    <row r="91" spans="6:7" ht="16.5">
      <c r="F91" s="4"/>
      <c r="G91" s="5"/>
    </row>
    <row r="92" spans="6:7" ht="16.5">
      <c r="F92" s="4"/>
      <c r="G92" s="5"/>
    </row>
    <row r="93" spans="6:7" ht="16.5">
      <c r="F93" s="4"/>
      <c r="G93" s="5"/>
    </row>
    <row r="94" spans="6:7" ht="16.5">
      <c r="F94" s="4"/>
      <c r="G94" s="5"/>
    </row>
  </sheetData>
  <sheetProtection/>
  <mergeCells count="68">
    <mergeCell ref="A2:I4"/>
    <mergeCell ref="A5:IV5"/>
    <mergeCell ref="A6:A9"/>
    <mergeCell ref="B6:B9"/>
    <mergeCell ref="C6:C9"/>
    <mergeCell ref="D6:E8"/>
    <mergeCell ref="F6:F9"/>
    <mergeCell ref="H6:I6"/>
    <mergeCell ref="G6:G9"/>
    <mergeCell ref="I7:I9"/>
    <mergeCell ref="E26:E29"/>
    <mergeCell ref="H7:H9"/>
    <mergeCell ref="E12:E15"/>
    <mergeCell ref="A11:I11"/>
    <mergeCell ref="A16:A19"/>
    <mergeCell ref="B16:B19"/>
    <mergeCell ref="C16:C19"/>
    <mergeCell ref="D16:D19"/>
    <mergeCell ref="E48:E51"/>
    <mergeCell ref="E20:E23"/>
    <mergeCell ref="A20:A23"/>
    <mergeCell ref="B20:B23"/>
    <mergeCell ref="C20:C23"/>
    <mergeCell ref="D20:D23"/>
    <mergeCell ref="C36:C40"/>
    <mergeCell ref="D36:D40"/>
    <mergeCell ref="A12:A15"/>
    <mergeCell ref="B12:B15"/>
    <mergeCell ref="E16:E19"/>
    <mergeCell ref="D26:D29"/>
    <mergeCell ref="C12:C15"/>
    <mergeCell ref="D12:D15"/>
    <mergeCell ref="A48:A51"/>
    <mergeCell ref="B48:B51"/>
    <mergeCell ref="B26:B29"/>
    <mergeCell ref="C26:C29"/>
    <mergeCell ref="C42:C46"/>
    <mergeCell ref="A25:I25"/>
    <mergeCell ref="A35:I35"/>
    <mergeCell ref="B36:B40"/>
    <mergeCell ref="E36:E40"/>
    <mergeCell ref="A36:A40"/>
    <mergeCell ref="E54:E58"/>
    <mergeCell ref="A53:I53"/>
    <mergeCell ref="C30:C34"/>
    <mergeCell ref="A26:A29"/>
    <mergeCell ref="D54:D58"/>
    <mergeCell ref="A42:A46"/>
    <mergeCell ref="E42:E46"/>
    <mergeCell ref="A54:A58"/>
    <mergeCell ref="B54:B58"/>
    <mergeCell ref="A47:I47"/>
    <mergeCell ref="A59:I59"/>
    <mergeCell ref="A60:A63"/>
    <mergeCell ref="B60:B63"/>
    <mergeCell ref="C60:C63"/>
    <mergeCell ref="D60:D63"/>
    <mergeCell ref="E60:E63"/>
    <mergeCell ref="C54:C58"/>
    <mergeCell ref="E30:E34"/>
    <mergeCell ref="A30:A34"/>
    <mergeCell ref="B30:B34"/>
    <mergeCell ref="D30:D34"/>
    <mergeCell ref="A41:I41"/>
    <mergeCell ref="B42:B46"/>
    <mergeCell ref="D42:D46"/>
    <mergeCell ref="C48:C51"/>
    <mergeCell ref="D48:D51"/>
  </mergeCells>
  <printOptions/>
  <pageMargins left="0.75" right="0.75" top="0.17" bottom="0.5" header="0.29" footer="0.5"/>
  <pageSetup horizontalDpi="600" verticalDpi="600" orientation="landscape" paperSize="9" scale="95" r:id="rId1"/>
  <rowBreaks count="2" manualBreakCount="2">
    <brk id="31" max="8" man="1"/>
    <brk id="6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91"/>
  <sheetViews>
    <sheetView view="pageBreakPreview" zoomScaleSheetLayoutView="100" zoomScalePageLayoutView="0" workbookViewId="0" topLeftCell="A1">
      <selection activeCell="C57" sqref="C57:C60"/>
    </sheetView>
  </sheetViews>
  <sheetFormatPr defaultColWidth="9.00390625" defaultRowHeight="12.75"/>
  <cols>
    <col min="1" max="1" width="7.00390625" style="1" customWidth="1"/>
    <col min="2" max="2" width="19.375" style="1" customWidth="1"/>
    <col min="3" max="3" width="54.125" style="1" customWidth="1"/>
    <col min="4" max="4" width="8.125" style="1" customWidth="1"/>
    <col min="5" max="5" width="7.125" style="1" customWidth="1"/>
    <col min="6" max="7" width="11.25390625" style="1" customWidth="1"/>
    <col min="8" max="8" width="9.375" style="1" customWidth="1"/>
    <col min="9" max="9" width="12.00390625" style="1" customWidth="1"/>
    <col min="10" max="16384" width="9.125" style="1" customWidth="1"/>
  </cols>
  <sheetData>
    <row r="1" spans="1:9" s="6" customFormat="1" ht="18.75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</row>
    <row r="2" spans="1:9" s="6" customFormat="1" ht="14.25" customHeight="1">
      <c r="A2" s="125"/>
      <c r="B2" s="125"/>
      <c r="C2" s="125"/>
      <c r="D2" s="125"/>
      <c r="E2" s="125"/>
      <c r="F2" s="125"/>
      <c r="G2" s="125"/>
      <c r="H2" s="125"/>
      <c r="I2" s="125"/>
    </row>
    <row r="3" spans="1:9" s="6" customFormat="1" ht="12" customHeight="1">
      <c r="A3" s="125"/>
      <c r="B3" s="125"/>
      <c r="C3" s="125"/>
      <c r="D3" s="125"/>
      <c r="E3" s="125"/>
      <c r="F3" s="125"/>
      <c r="G3" s="125"/>
      <c r="H3" s="125"/>
      <c r="I3" s="125"/>
    </row>
    <row r="4" s="126" customFormat="1" ht="13.5" customHeight="1"/>
    <row r="5" spans="1:9" s="6" customFormat="1" ht="24" customHeight="1">
      <c r="A5" s="144" t="s">
        <v>127</v>
      </c>
      <c r="B5" s="130" t="s">
        <v>116</v>
      </c>
      <c r="C5" s="130" t="s">
        <v>117</v>
      </c>
      <c r="D5" s="130" t="s">
        <v>115</v>
      </c>
      <c r="E5" s="130"/>
      <c r="F5" s="130" t="s">
        <v>126</v>
      </c>
      <c r="G5" s="130" t="s">
        <v>128</v>
      </c>
      <c r="H5" s="130"/>
      <c r="I5" s="130"/>
    </row>
    <row r="6" spans="1:9" s="6" customFormat="1" ht="15" customHeight="1">
      <c r="A6" s="145"/>
      <c r="B6" s="130"/>
      <c r="C6" s="130"/>
      <c r="D6" s="130"/>
      <c r="E6" s="130"/>
      <c r="F6" s="130"/>
      <c r="G6" s="130"/>
      <c r="H6" s="130" t="s">
        <v>164</v>
      </c>
      <c r="I6" s="130" t="s">
        <v>111</v>
      </c>
    </row>
    <row r="7" spans="1:9" s="6" customFormat="1" ht="28.5" customHeight="1">
      <c r="A7" s="145"/>
      <c r="B7" s="130"/>
      <c r="C7" s="130"/>
      <c r="D7" s="130"/>
      <c r="E7" s="130"/>
      <c r="F7" s="130"/>
      <c r="G7" s="130"/>
      <c r="H7" s="130"/>
      <c r="I7" s="130"/>
    </row>
    <row r="8" spans="1:9" s="6" customFormat="1" ht="45.75" customHeight="1">
      <c r="A8" s="145"/>
      <c r="B8" s="130"/>
      <c r="C8" s="130"/>
      <c r="D8" s="9" t="s">
        <v>119</v>
      </c>
      <c r="E8" s="7" t="s">
        <v>120</v>
      </c>
      <c r="F8" s="130"/>
      <c r="G8" s="130"/>
      <c r="H8" s="130"/>
      <c r="I8" s="130"/>
    </row>
    <row r="9" spans="1:9" s="6" customFormat="1" ht="15">
      <c r="A9" s="8">
        <v>1</v>
      </c>
      <c r="B9" s="7">
        <v>3</v>
      </c>
      <c r="C9" s="7">
        <v>4</v>
      </c>
      <c r="D9" s="7">
        <v>7</v>
      </c>
      <c r="E9" s="7">
        <v>8</v>
      </c>
      <c r="F9" s="7">
        <v>9</v>
      </c>
      <c r="G9" s="7">
        <v>10</v>
      </c>
      <c r="H9" s="7">
        <v>13</v>
      </c>
      <c r="I9" s="7">
        <v>14</v>
      </c>
    </row>
    <row r="10" spans="1:9" s="6" customFormat="1" ht="12" customHeight="1">
      <c r="A10" s="133" t="s">
        <v>147</v>
      </c>
      <c r="B10" s="133"/>
      <c r="C10" s="133"/>
      <c r="D10" s="133"/>
      <c r="E10" s="133"/>
      <c r="F10" s="133"/>
      <c r="G10" s="133"/>
      <c r="H10" s="133"/>
      <c r="I10" s="133"/>
    </row>
    <row r="11" spans="1:9" s="15" customFormat="1" ht="0" customHeight="1" hidden="1">
      <c r="A11" s="140">
        <v>1</v>
      </c>
      <c r="B11" s="110" t="s">
        <v>130</v>
      </c>
      <c r="C11" s="110"/>
      <c r="D11" s="111">
        <v>2016</v>
      </c>
      <c r="E11" s="111">
        <v>2016</v>
      </c>
      <c r="F11" s="14" t="s">
        <v>121</v>
      </c>
      <c r="G11" s="14">
        <v>0</v>
      </c>
      <c r="H11" s="14">
        <v>0</v>
      </c>
      <c r="I11" s="14">
        <v>0</v>
      </c>
    </row>
    <row r="12" spans="1:9" s="15" customFormat="1" ht="18.75" customHeight="1" hidden="1">
      <c r="A12" s="141"/>
      <c r="B12" s="110"/>
      <c r="C12" s="110"/>
      <c r="D12" s="111"/>
      <c r="E12" s="111"/>
      <c r="F12" s="14" t="s">
        <v>114</v>
      </c>
      <c r="G12" s="14">
        <v>0</v>
      </c>
      <c r="H12" s="14">
        <v>0</v>
      </c>
      <c r="I12" s="14">
        <v>0</v>
      </c>
    </row>
    <row r="13" spans="1:9" s="15" customFormat="1" ht="15.75" customHeight="1" hidden="1">
      <c r="A13" s="141"/>
      <c r="B13" s="110"/>
      <c r="C13" s="110"/>
      <c r="D13" s="111"/>
      <c r="E13" s="111"/>
      <c r="F13" s="14" t="s">
        <v>94</v>
      </c>
      <c r="G13" s="14">
        <v>0</v>
      </c>
      <c r="H13" s="14">
        <v>0</v>
      </c>
      <c r="I13" s="14">
        <v>0</v>
      </c>
    </row>
    <row r="14" spans="1:9" s="15" customFormat="1" ht="16.5" customHeight="1" hidden="1">
      <c r="A14" s="142"/>
      <c r="B14" s="110"/>
      <c r="C14" s="110"/>
      <c r="D14" s="111"/>
      <c r="E14" s="111"/>
      <c r="F14" s="14" t="s">
        <v>118</v>
      </c>
      <c r="G14" s="14">
        <v>0</v>
      </c>
      <c r="H14" s="14">
        <f>SUM(H11:H13)</f>
        <v>0</v>
      </c>
      <c r="I14" s="14">
        <f>SUM(I11:I13)</f>
        <v>0</v>
      </c>
    </row>
    <row r="15" spans="1:9" s="16" customFormat="1" ht="16.5" customHeight="1" hidden="1">
      <c r="A15" s="140">
        <v>2</v>
      </c>
      <c r="B15" s="110" t="s">
        <v>130</v>
      </c>
      <c r="C15" s="110"/>
      <c r="D15" s="111">
        <v>2016</v>
      </c>
      <c r="E15" s="111">
        <v>2016</v>
      </c>
      <c r="F15" s="14" t="s">
        <v>121</v>
      </c>
      <c r="G15" s="14">
        <v>0</v>
      </c>
      <c r="H15" s="14">
        <v>0</v>
      </c>
      <c r="I15" s="14">
        <v>0</v>
      </c>
    </row>
    <row r="16" spans="1:9" s="16" customFormat="1" ht="15" customHeight="1" hidden="1">
      <c r="A16" s="141"/>
      <c r="B16" s="110"/>
      <c r="C16" s="110"/>
      <c r="D16" s="111"/>
      <c r="E16" s="111"/>
      <c r="F16" s="14" t="s">
        <v>114</v>
      </c>
      <c r="G16" s="14">
        <v>0</v>
      </c>
      <c r="H16" s="14">
        <v>0</v>
      </c>
      <c r="I16" s="14">
        <v>0</v>
      </c>
    </row>
    <row r="17" spans="1:9" s="16" customFormat="1" ht="12.75" customHeight="1" hidden="1">
      <c r="A17" s="141"/>
      <c r="B17" s="110"/>
      <c r="C17" s="110"/>
      <c r="D17" s="111"/>
      <c r="E17" s="111"/>
      <c r="F17" s="14" t="s">
        <v>94</v>
      </c>
      <c r="G17" s="14">
        <v>0</v>
      </c>
      <c r="H17" s="14">
        <v>0</v>
      </c>
      <c r="I17" s="14">
        <v>0</v>
      </c>
    </row>
    <row r="18" spans="1:9" s="16" customFormat="1" ht="13.5" customHeight="1" hidden="1">
      <c r="A18" s="142"/>
      <c r="B18" s="110"/>
      <c r="C18" s="110"/>
      <c r="D18" s="111"/>
      <c r="E18" s="111"/>
      <c r="F18" s="14" t="s">
        <v>118</v>
      </c>
      <c r="G18" s="14">
        <f>SUM(G15:G17)</f>
        <v>0</v>
      </c>
      <c r="H18" s="14">
        <f>SUM(H15:H17)</f>
        <v>0</v>
      </c>
      <c r="I18" s="14">
        <f>SUM(I15:I17)</f>
        <v>0</v>
      </c>
    </row>
    <row r="19" spans="1:9" s="16" customFormat="1" ht="15" customHeight="1" hidden="1">
      <c r="A19" s="140">
        <v>3</v>
      </c>
      <c r="B19" s="110" t="s">
        <v>130</v>
      </c>
      <c r="C19" s="110"/>
      <c r="D19" s="111">
        <v>2016</v>
      </c>
      <c r="E19" s="111">
        <v>2016</v>
      </c>
      <c r="F19" s="14" t="s">
        <v>121</v>
      </c>
      <c r="G19" s="14">
        <v>0</v>
      </c>
      <c r="H19" s="14">
        <v>0</v>
      </c>
      <c r="I19" s="14">
        <v>0</v>
      </c>
    </row>
    <row r="20" spans="1:9" s="16" customFormat="1" ht="18" customHeight="1" hidden="1">
      <c r="A20" s="141"/>
      <c r="B20" s="110"/>
      <c r="C20" s="110"/>
      <c r="D20" s="111"/>
      <c r="E20" s="111"/>
      <c r="F20" s="14" t="s">
        <v>114</v>
      </c>
      <c r="G20" s="14">
        <v>0</v>
      </c>
      <c r="H20" s="14">
        <v>0</v>
      </c>
      <c r="I20" s="14">
        <v>0</v>
      </c>
    </row>
    <row r="21" spans="1:9" s="16" customFormat="1" ht="16.5" customHeight="1" hidden="1">
      <c r="A21" s="141"/>
      <c r="B21" s="110"/>
      <c r="C21" s="110"/>
      <c r="D21" s="111"/>
      <c r="E21" s="111"/>
      <c r="F21" s="14" t="s">
        <v>94</v>
      </c>
      <c r="G21" s="14">
        <v>0</v>
      </c>
      <c r="H21" s="14">
        <v>0</v>
      </c>
      <c r="I21" s="14">
        <v>0</v>
      </c>
    </row>
    <row r="22" spans="1:9" s="16" customFormat="1" ht="15" customHeight="1" hidden="1">
      <c r="A22" s="142"/>
      <c r="B22" s="110"/>
      <c r="C22" s="110"/>
      <c r="D22" s="111"/>
      <c r="E22" s="111"/>
      <c r="F22" s="14" t="s">
        <v>118</v>
      </c>
      <c r="G22" s="14">
        <f>SUM(G19:G21)</f>
        <v>0</v>
      </c>
      <c r="H22" s="14">
        <f>SUM(H19:H21)</f>
        <v>0</v>
      </c>
      <c r="I22" s="14">
        <f>SUM(I19:I21)</f>
        <v>0</v>
      </c>
    </row>
    <row r="23" spans="1:9" s="6" customFormat="1" ht="15" customHeight="1" hidden="1">
      <c r="A23" s="19"/>
      <c r="B23" s="13"/>
      <c r="C23" s="13"/>
      <c r="D23" s="20"/>
      <c r="E23" s="20"/>
      <c r="F23" s="14" t="s">
        <v>161</v>
      </c>
      <c r="G23" s="14">
        <f>G14+G18+G22</f>
        <v>0</v>
      </c>
      <c r="H23" s="14">
        <f>H14+H18+H22</f>
        <v>0</v>
      </c>
      <c r="I23" s="14">
        <f>I14+I18+I22</f>
        <v>0</v>
      </c>
    </row>
    <row r="24" spans="1:9" s="6" customFormat="1" ht="14.25" customHeight="1">
      <c r="A24" s="106" t="s">
        <v>153</v>
      </c>
      <c r="B24" s="106"/>
      <c r="C24" s="106"/>
      <c r="D24" s="106"/>
      <c r="E24" s="106"/>
      <c r="F24" s="106"/>
      <c r="G24" s="106"/>
      <c r="H24" s="106"/>
      <c r="I24" s="106"/>
    </row>
    <row r="25" spans="1:9" s="6" customFormat="1" ht="15" customHeight="1">
      <c r="A25" s="114">
        <v>4</v>
      </c>
      <c r="B25" s="110" t="s">
        <v>103</v>
      </c>
      <c r="C25" s="110" t="s">
        <v>53</v>
      </c>
      <c r="D25" s="111">
        <v>2016</v>
      </c>
      <c r="E25" s="111">
        <v>2016</v>
      </c>
      <c r="F25" s="21" t="s">
        <v>121</v>
      </c>
      <c r="G25" s="14">
        <v>0</v>
      </c>
      <c r="H25" s="14">
        <f>SUM(I25:M25)</f>
        <v>0</v>
      </c>
      <c r="I25" s="22">
        <v>0</v>
      </c>
    </row>
    <row r="26" spans="1:9" s="6" customFormat="1" ht="13.5" customHeight="1">
      <c r="A26" s="115"/>
      <c r="B26" s="110"/>
      <c r="C26" s="110"/>
      <c r="D26" s="111"/>
      <c r="E26" s="111"/>
      <c r="F26" s="21" t="s">
        <v>114</v>
      </c>
      <c r="G26" s="14">
        <v>50</v>
      </c>
      <c r="H26" s="14">
        <v>50</v>
      </c>
      <c r="I26" s="22">
        <v>0</v>
      </c>
    </row>
    <row r="27" spans="1:9" s="6" customFormat="1" ht="18" customHeight="1">
      <c r="A27" s="115"/>
      <c r="B27" s="110"/>
      <c r="C27" s="110"/>
      <c r="D27" s="111"/>
      <c r="E27" s="111"/>
      <c r="F27" s="21" t="s">
        <v>94</v>
      </c>
      <c r="G27" s="14">
        <v>0</v>
      </c>
      <c r="H27" s="14">
        <f>SUM(I27:M27)</f>
        <v>0</v>
      </c>
      <c r="I27" s="22">
        <v>0</v>
      </c>
    </row>
    <row r="28" spans="1:9" s="6" customFormat="1" ht="14.25" customHeight="1">
      <c r="A28" s="116"/>
      <c r="B28" s="110" t="s">
        <v>139</v>
      </c>
      <c r="C28" s="110"/>
      <c r="D28" s="111">
        <v>2011</v>
      </c>
      <c r="E28" s="111">
        <v>2011</v>
      </c>
      <c r="F28" s="21" t="s">
        <v>118</v>
      </c>
      <c r="G28" s="14">
        <f>SUM(G25:G27)</f>
        <v>50</v>
      </c>
      <c r="H28" s="14">
        <f>SUM(H25:H27)</f>
        <v>50</v>
      </c>
      <c r="I28" s="14">
        <f>SUM(I25:I27)</f>
        <v>0</v>
      </c>
    </row>
    <row r="29" spans="1:9" s="6" customFormat="1" ht="17.25" customHeight="1">
      <c r="A29" s="114">
        <v>5</v>
      </c>
      <c r="B29" s="110" t="s">
        <v>103</v>
      </c>
      <c r="C29" s="110" t="s">
        <v>54</v>
      </c>
      <c r="D29" s="111">
        <v>2016</v>
      </c>
      <c r="E29" s="111">
        <v>2016</v>
      </c>
      <c r="F29" s="21" t="s">
        <v>121</v>
      </c>
      <c r="G29" s="14">
        <v>0</v>
      </c>
      <c r="H29" s="14">
        <f>SUM(I29:M29)</f>
        <v>0</v>
      </c>
      <c r="I29" s="14">
        <v>0</v>
      </c>
    </row>
    <row r="30" spans="1:9" s="6" customFormat="1" ht="16.5" customHeight="1">
      <c r="A30" s="115"/>
      <c r="B30" s="110"/>
      <c r="C30" s="110"/>
      <c r="D30" s="111"/>
      <c r="E30" s="111"/>
      <c r="F30" s="21" t="s">
        <v>114</v>
      </c>
      <c r="G30" s="14">
        <v>10</v>
      </c>
      <c r="H30" s="14">
        <v>10</v>
      </c>
      <c r="I30" s="14">
        <v>0</v>
      </c>
    </row>
    <row r="31" spans="1:9" s="6" customFormat="1" ht="18.75" customHeight="1">
      <c r="A31" s="115"/>
      <c r="B31" s="110"/>
      <c r="C31" s="110"/>
      <c r="D31" s="111"/>
      <c r="E31" s="111"/>
      <c r="F31" s="21" t="s">
        <v>94</v>
      </c>
      <c r="G31" s="14">
        <v>0</v>
      </c>
      <c r="H31" s="14">
        <f>SUM(I31:M31)</f>
        <v>0</v>
      </c>
      <c r="I31" s="14">
        <v>0</v>
      </c>
    </row>
    <row r="32" spans="1:9" s="6" customFormat="1" ht="17.25" customHeight="1">
      <c r="A32" s="116"/>
      <c r="B32" s="110" t="s">
        <v>139</v>
      </c>
      <c r="C32" s="110"/>
      <c r="D32" s="111">
        <v>2011</v>
      </c>
      <c r="E32" s="111">
        <v>2011</v>
      </c>
      <c r="F32" s="21" t="s">
        <v>118</v>
      </c>
      <c r="G32" s="14">
        <f>SUM(G29:G31)</f>
        <v>10</v>
      </c>
      <c r="H32" s="14">
        <f>SUM(H29:H31)</f>
        <v>10</v>
      </c>
      <c r="I32" s="14">
        <f>SUM(I29:I31)</f>
        <v>0</v>
      </c>
    </row>
    <row r="33" spans="1:9" s="6" customFormat="1" ht="15.75" customHeight="1">
      <c r="A33" s="39"/>
      <c r="B33" s="38"/>
      <c r="C33" s="38"/>
      <c r="D33" s="20"/>
      <c r="E33" s="20"/>
      <c r="F33" s="14" t="s">
        <v>161</v>
      </c>
      <c r="G33" s="14">
        <f>SUM(G32,G28)</f>
        <v>60</v>
      </c>
      <c r="H33" s="14">
        <f>SUM(H32,H28)</f>
        <v>60</v>
      </c>
      <c r="I33" s="14">
        <f>SUM(I32,I28)</f>
        <v>0</v>
      </c>
    </row>
    <row r="34" spans="1:9" s="6" customFormat="1" ht="15.75" customHeight="1">
      <c r="A34" s="106" t="s">
        <v>148</v>
      </c>
      <c r="B34" s="106"/>
      <c r="C34" s="106"/>
      <c r="D34" s="106"/>
      <c r="E34" s="106"/>
      <c r="F34" s="106"/>
      <c r="G34" s="106"/>
      <c r="H34" s="106"/>
      <c r="I34" s="106"/>
    </row>
    <row r="35" spans="1:9" s="6" customFormat="1" ht="15.75" customHeight="1">
      <c r="A35" s="140">
        <v>6</v>
      </c>
      <c r="B35" s="120" t="s">
        <v>130</v>
      </c>
      <c r="C35" s="120" t="s">
        <v>55</v>
      </c>
      <c r="D35" s="107">
        <v>2016</v>
      </c>
      <c r="E35" s="107">
        <v>2016</v>
      </c>
      <c r="F35" s="14" t="s">
        <v>98</v>
      </c>
      <c r="G35" s="14">
        <v>0</v>
      </c>
      <c r="H35" s="14">
        <v>0</v>
      </c>
      <c r="I35" s="14">
        <v>0</v>
      </c>
    </row>
    <row r="36" spans="1:9" s="6" customFormat="1" ht="15.75" customHeight="1">
      <c r="A36" s="141"/>
      <c r="B36" s="121"/>
      <c r="C36" s="121"/>
      <c r="D36" s="108"/>
      <c r="E36" s="108"/>
      <c r="F36" s="14" t="s">
        <v>114</v>
      </c>
      <c r="G36" s="14">
        <v>15</v>
      </c>
      <c r="H36" s="14">
        <v>15</v>
      </c>
      <c r="I36" s="14">
        <v>0</v>
      </c>
    </row>
    <row r="37" spans="1:9" s="6" customFormat="1" ht="15.75" customHeight="1">
      <c r="A37" s="141"/>
      <c r="B37" s="121"/>
      <c r="C37" s="121"/>
      <c r="D37" s="108"/>
      <c r="E37" s="108"/>
      <c r="F37" s="14" t="s">
        <v>94</v>
      </c>
      <c r="G37" s="14">
        <v>0</v>
      </c>
      <c r="H37" s="14">
        <v>0</v>
      </c>
      <c r="I37" s="14">
        <v>0</v>
      </c>
    </row>
    <row r="38" spans="1:9" s="6" customFormat="1" ht="15.75" customHeight="1">
      <c r="A38" s="141"/>
      <c r="B38" s="121"/>
      <c r="C38" s="121"/>
      <c r="D38" s="108"/>
      <c r="E38" s="108"/>
      <c r="F38" s="14" t="s">
        <v>118</v>
      </c>
      <c r="G38" s="14">
        <f>SUM(G35:G37)</f>
        <v>15</v>
      </c>
      <c r="H38" s="14">
        <f>SUM(H35:H37)</f>
        <v>15</v>
      </c>
      <c r="I38" s="14">
        <f>SUM(I35:I37)</f>
        <v>0</v>
      </c>
    </row>
    <row r="39" spans="1:9" s="6" customFormat="1" ht="15.75" customHeight="1">
      <c r="A39" s="142"/>
      <c r="B39" s="122"/>
      <c r="C39" s="122"/>
      <c r="D39" s="109"/>
      <c r="E39" s="109"/>
      <c r="F39" s="74" t="s">
        <v>161</v>
      </c>
      <c r="G39" s="75">
        <f>SUM(G38)</f>
        <v>15</v>
      </c>
      <c r="H39" s="75">
        <f>SUM(H38)</f>
        <v>15</v>
      </c>
      <c r="I39" s="75">
        <f>SUM(I38)</f>
        <v>0</v>
      </c>
    </row>
    <row r="40" spans="1:9" s="6" customFormat="1" ht="15" customHeight="1">
      <c r="A40" s="106" t="s">
        <v>150</v>
      </c>
      <c r="B40" s="106"/>
      <c r="C40" s="106"/>
      <c r="D40" s="106"/>
      <c r="E40" s="106"/>
      <c r="F40" s="106"/>
      <c r="G40" s="106"/>
      <c r="H40" s="106"/>
      <c r="I40" s="106"/>
    </row>
    <row r="41" spans="1:9" s="15" customFormat="1" ht="15" customHeight="1">
      <c r="A41" s="140">
        <v>7</v>
      </c>
      <c r="B41" s="110" t="s">
        <v>130</v>
      </c>
      <c r="C41" s="110" t="s">
        <v>56</v>
      </c>
      <c r="D41" s="111">
        <v>2016</v>
      </c>
      <c r="E41" s="111">
        <v>2016</v>
      </c>
      <c r="F41" s="21" t="s">
        <v>121</v>
      </c>
      <c r="G41" s="14">
        <v>0</v>
      </c>
      <c r="H41" s="14">
        <v>0</v>
      </c>
      <c r="I41" s="14">
        <v>0</v>
      </c>
    </row>
    <row r="42" spans="1:9" s="15" customFormat="1" ht="18.75" customHeight="1">
      <c r="A42" s="141"/>
      <c r="B42" s="110"/>
      <c r="C42" s="110"/>
      <c r="D42" s="111"/>
      <c r="E42" s="111"/>
      <c r="F42" s="21" t="s">
        <v>114</v>
      </c>
      <c r="G42" s="14">
        <v>12</v>
      </c>
      <c r="H42" s="14">
        <v>12</v>
      </c>
      <c r="I42" s="14">
        <v>0</v>
      </c>
    </row>
    <row r="43" spans="1:9" s="15" customFormat="1" ht="18.75" customHeight="1">
      <c r="A43" s="141"/>
      <c r="B43" s="110"/>
      <c r="C43" s="110"/>
      <c r="D43" s="111"/>
      <c r="E43" s="111"/>
      <c r="F43" s="21" t="s">
        <v>94</v>
      </c>
      <c r="G43" s="14">
        <v>0</v>
      </c>
      <c r="H43" s="14">
        <v>0</v>
      </c>
      <c r="I43" s="14">
        <v>0</v>
      </c>
    </row>
    <row r="44" spans="1:9" s="15" customFormat="1" ht="17.25" customHeight="1">
      <c r="A44" s="142"/>
      <c r="B44" s="110"/>
      <c r="C44" s="110"/>
      <c r="D44" s="111"/>
      <c r="E44" s="111"/>
      <c r="F44" s="21" t="s">
        <v>118</v>
      </c>
      <c r="G44" s="14">
        <f>SUM(G41:G42)</f>
        <v>12</v>
      </c>
      <c r="H44" s="14">
        <f>SUM(H41:H42)</f>
        <v>12</v>
      </c>
      <c r="I44" s="14">
        <f>SUM(I41:I42)</f>
        <v>0</v>
      </c>
    </row>
    <row r="45" spans="1:9" s="6" customFormat="1" ht="15.75" customHeight="1">
      <c r="A45" s="22"/>
      <c r="B45" s="21"/>
      <c r="C45" s="21"/>
      <c r="D45" s="21"/>
      <c r="E45" s="21"/>
      <c r="F45" s="21" t="s">
        <v>161</v>
      </c>
      <c r="G45" s="14">
        <f>G44</f>
        <v>12</v>
      </c>
      <c r="H45" s="14">
        <f>H44</f>
        <v>12</v>
      </c>
      <c r="I45" s="14">
        <f>I44</f>
        <v>0</v>
      </c>
    </row>
    <row r="46" spans="1:9" s="6" customFormat="1" ht="12" customHeight="1">
      <c r="A46" s="106" t="s">
        <v>152</v>
      </c>
      <c r="B46" s="106"/>
      <c r="C46" s="106"/>
      <c r="D46" s="106"/>
      <c r="E46" s="106"/>
      <c r="F46" s="106"/>
      <c r="G46" s="106"/>
      <c r="H46" s="106"/>
      <c r="I46" s="106"/>
    </row>
    <row r="47" spans="1:9" s="15" customFormat="1" ht="0" customHeight="1" hidden="1">
      <c r="A47" s="140">
        <v>8</v>
      </c>
      <c r="B47" s="110" t="s">
        <v>130</v>
      </c>
      <c r="C47" s="110"/>
      <c r="D47" s="111">
        <v>2016</v>
      </c>
      <c r="E47" s="111">
        <v>2016</v>
      </c>
      <c r="F47" s="21" t="s">
        <v>121</v>
      </c>
      <c r="G47" s="14">
        <v>0</v>
      </c>
      <c r="H47" s="14">
        <v>0</v>
      </c>
      <c r="I47" s="14">
        <v>0</v>
      </c>
    </row>
    <row r="48" spans="1:9" s="15" customFormat="1" ht="15" customHeight="1" hidden="1">
      <c r="A48" s="141"/>
      <c r="B48" s="110"/>
      <c r="C48" s="110"/>
      <c r="D48" s="111"/>
      <c r="E48" s="111"/>
      <c r="F48" s="21" t="s">
        <v>114</v>
      </c>
      <c r="G48" s="14">
        <v>0</v>
      </c>
      <c r="H48" s="14">
        <v>0</v>
      </c>
      <c r="I48" s="14">
        <v>0</v>
      </c>
    </row>
    <row r="49" spans="1:9" s="15" customFormat="1" ht="18" customHeight="1" hidden="1">
      <c r="A49" s="141"/>
      <c r="B49" s="110"/>
      <c r="C49" s="110"/>
      <c r="D49" s="111"/>
      <c r="E49" s="111"/>
      <c r="F49" s="21" t="s">
        <v>94</v>
      </c>
      <c r="G49" s="14">
        <v>0</v>
      </c>
      <c r="H49" s="14">
        <v>0</v>
      </c>
      <c r="I49" s="14">
        <v>0</v>
      </c>
    </row>
    <row r="50" spans="1:9" s="15" customFormat="1" ht="18" customHeight="1" hidden="1">
      <c r="A50" s="141"/>
      <c r="B50" s="110"/>
      <c r="C50" s="110"/>
      <c r="D50" s="111"/>
      <c r="E50" s="111"/>
      <c r="F50" s="21" t="s">
        <v>118</v>
      </c>
      <c r="G50" s="14">
        <f>SUM(G47:G49)</f>
        <v>0</v>
      </c>
      <c r="H50" s="14">
        <f>SUM(H47:H49)</f>
        <v>0</v>
      </c>
      <c r="I50" s="14">
        <f>SUM(I47:I49)</f>
        <v>0</v>
      </c>
    </row>
    <row r="51" spans="1:9" s="15" customFormat="1" ht="15.75" customHeight="1" hidden="1">
      <c r="A51" s="142"/>
      <c r="B51" s="110" t="s">
        <v>130</v>
      </c>
      <c r="C51" s="110"/>
      <c r="D51" s="111">
        <v>2011</v>
      </c>
      <c r="E51" s="111">
        <v>2014</v>
      </c>
      <c r="F51" s="21" t="s">
        <v>161</v>
      </c>
      <c r="G51" s="14">
        <f>G46+G50</f>
        <v>0</v>
      </c>
      <c r="H51" s="14">
        <f>H46+H50</f>
        <v>0</v>
      </c>
      <c r="I51" s="14">
        <f>I46+I50</f>
        <v>0</v>
      </c>
    </row>
    <row r="52" spans="1:9" s="6" customFormat="1" ht="15" customHeight="1">
      <c r="A52" s="106" t="s">
        <v>3</v>
      </c>
      <c r="B52" s="106"/>
      <c r="C52" s="106"/>
      <c r="D52" s="106"/>
      <c r="E52" s="106"/>
      <c r="F52" s="106"/>
      <c r="G52" s="106"/>
      <c r="H52" s="106"/>
      <c r="I52" s="106"/>
    </row>
    <row r="53" spans="1:9" s="6" customFormat="1" ht="15" customHeight="1">
      <c r="A53" s="140">
        <v>9</v>
      </c>
      <c r="B53" s="120" t="s">
        <v>130</v>
      </c>
      <c r="C53" s="120" t="s">
        <v>57</v>
      </c>
      <c r="D53" s="107">
        <v>2016</v>
      </c>
      <c r="E53" s="107">
        <v>2016</v>
      </c>
      <c r="F53" s="14" t="s">
        <v>98</v>
      </c>
      <c r="G53" s="14">
        <v>0</v>
      </c>
      <c r="H53" s="14">
        <v>0</v>
      </c>
      <c r="I53" s="14">
        <v>0</v>
      </c>
    </row>
    <row r="54" spans="1:9" s="6" customFormat="1" ht="15" customHeight="1">
      <c r="A54" s="141"/>
      <c r="B54" s="121"/>
      <c r="C54" s="121"/>
      <c r="D54" s="108"/>
      <c r="E54" s="108"/>
      <c r="F54" s="14" t="s">
        <v>114</v>
      </c>
      <c r="G54" s="14">
        <v>50</v>
      </c>
      <c r="H54" s="14">
        <v>50</v>
      </c>
      <c r="I54" s="14">
        <v>0</v>
      </c>
    </row>
    <row r="55" spans="1:9" s="6" customFormat="1" ht="15" customHeight="1">
      <c r="A55" s="141"/>
      <c r="B55" s="121"/>
      <c r="C55" s="121"/>
      <c r="D55" s="108"/>
      <c r="E55" s="108"/>
      <c r="F55" s="14" t="s">
        <v>94</v>
      </c>
      <c r="G55" s="14">
        <v>0</v>
      </c>
      <c r="H55" s="14">
        <v>0</v>
      </c>
      <c r="I55" s="14">
        <v>0</v>
      </c>
    </row>
    <row r="56" spans="1:9" s="6" customFormat="1" ht="23.25" customHeight="1">
      <c r="A56" s="142"/>
      <c r="B56" s="122"/>
      <c r="C56" s="122"/>
      <c r="D56" s="109"/>
      <c r="E56" s="109"/>
      <c r="F56" s="14" t="s">
        <v>118</v>
      </c>
      <c r="G56" s="14">
        <f>SUM(G53:G55)</f>
        <v>50</v>
      </c>
      <c r="H56" s="14">
        <f>SUM(H53:H55)</f>
        <v>50</v>
      </c>
      <c r="I56" s="14">
        <f>SUM(I53:I55)</f>
        <v>0</v>
      </c>
    </row>
    <row r="57" spans="1:9" s="6" customFormat="1" ht="17.25" customHeight="1">
      <c r="A57" s="140">
        <v>10</v>
      </c>
      <c r="B57" s="120" t="s">
        <v>130</v>
      </c>
      <c r="C57" s="120" t="s">
        <v>58</v>
      </c>
      <c r="D57" s="107">
        <v>2016</v>
      </c>
      <c r="E57" s="107">
        <v>2016</v>
      </c>
      <c r="F57" s="14" t="s">
        <v>98</v>
      </c>
      <c r="G57" s="14">
        <v>0</v>
      </c>
      <c r="H57" s="14">
        <v>0</v>
      </c>
      <c r="I57" s="14">
        <v>0</v>
      </c>
    </row>
    <row r="58" spans="1:9" s="6" customFormat="1" ht="17.25" customHeight="1">
      <c r="A58" s="141"/>
      <c r="B58" s="121"/>
      <c r="C58" s="121"/>
      <c r="D58" s="108"/>
      <c r="E58" s="108"/>
      <c r="F58" s="14" t="s">
        <v>114</v>
      </c>
      <c r="G58" s="14">
        <v>30</v>
      </c>
      <c r="H58" s="14">
        <v>30</v>
      </c>
      <c r="I58" s="14">
        <v>0</v>
      </c>
    </row>
    <row r="59" spans="1:9" s="6" customFormat="1" ht="17.25" customHeight="1">
      <c r="A59" s="141"/>
      <c r="B59" s="121"/>
      <c r="C59" s="121"/>
      <c r="D59" s="108"/>
      <c r="E59" s="108"/>
      <c r="F59" s="14" t="s">
        <v>94</v>
      </c>
      <c r="G59" s="14">
        <v>0</v>
      </c>
      <c r="H59" s="14">
        <v>0</v>
      </c>
      <c r="I59" s="14">
        <v>0</v>
      </c>
    </row>
    <row r="60" spans="1:9" s="6" customFormat="1" ht="23.25" customHeight="1">
      <c r="A60" s="142"/>
      <c r="B60" s="122"/>
      <c r="C60" s="122"/>
      <c r="D60" s="109"/>
      <c r="E60" s="109"/>
      <c r="F60" s="14" t="s">
        <v>118</v>
      </c>
      <c r="G60" s="14">
        <f>SUM(G57:G59)</f>
        <v>30</v>
      </c>
      <c r="H60" s="14">
        <f>SUM(H57:H59)</f>
        <v>30</v>
      </c>
      <c r="I60" s="14">
        <f>SUM(I57:I59)</f>
        <v>0</v>
      </c>
    </row>
    <row r="61" spans="1:9" s="6" customFormat="1" ht="17.25" customHeight="1">
      <c r="A61" s="22"/>
      <c r="B61" s="21"/>
      <c r="C61" s="21"/>
      <c r="D61" s="21"/>
      <c r="E61" s="21"/>
      <c r="F61" s="21" t="s">
        <v>161</v>
      </c>
      <c r="G61" s="14">
        <f>G56+G60</f>
        <v>80</v>
      </c>
      <c r="H61" s="14">
        <f>H56+H60</f>
        <v>80</v>
      </c>
      <c r="I61" s="14">
        <f>I56+I60</f>
        <v>0</v>
      </c>
    </row>
    <row r="62" spans="1:10" s="6" customFormat="1" ht="37.5" customHeight="1">
      <c r="A62" s="25"/>
      <c r="B62" s="25"/>
      <c r="C62" s="25"/>
      <c r="D62" s="25"/>
      <c r="E62" s="25"/>
      <c r="F62" s="30" t="s">
        <v>155</v>
      </c>
      <c r="G62" s="31">
        <f>SUM(G33+G39+G45+G61)</f>
        <v>167</v>
      </c>
      <c r="H62" s="31">
        <f>SUM(H33+H39+H45+H61)</f>
        <v>167</v>
      </c>
      <c r="I62" s="31">
        <f>SUM(I33+I39+I45+I61)</f>
        <v>0</v>
      </c>
      <c r="J62" s="26"/>
    </row>
    <row r="63" spans="1:9" s="6" customFormat="1" ht="14.25">
      <c r="A63" s="27"/>
      <c r="B63" s="27"/>
      <c r="C63" s="27"/>
      <c r="D63" s="27"/>
      <c r="E63" s="27"/>
      <c r="F63" s="27"/>
      <c r="G63" s="28"/>
      <c r="H63" s="28"/>
      <c r="I63" s="28"/>
    </row>
    <row r="64" spans="1:9" s="6" customFormat="1" ht="12.75" customHeight="1">
      <c r="A64" s="27"/>
      <c r="B64" s="27"/>
      <c r="C64" s="27"/>
      <c r="D64" s="27"/>
      <c r="E64" s="27"/>
      <c r="F64" s="27"/>
      <c r="G64" s="27"/>
      <c r="H64" s="27"/>
      <c r="I64" s="27"/>
    </row>
    <row r="65" spans="1:9" s="24" customFormat="1" ht="14.25">
      <c r="A65" s="29"/>
      <c r="B65" s="29"/>
      <c r="C65" s="29"/>
      <c r="D65" s="29"/>
      <c r="E65" s="29"/>
      <c r="F65" s="29"/>
      <c r="G65" s="29"/>
      <c r="H65" s="29"/>
      <c r="I65" s="29"/>
    </row>
    <row r="66" spans="1:9" s="24" customFormat="1" ht="14.25">
      <c r="A66" s="29"/>
      <c r="B66" s="29"/>
      <c r="C66" s="29"/>
      <c r="D66" s="29"/>
      <c r="E66" s="29"/>
      <c r="F66" s="29"/>
      <c r="G66" s="29"/>
      <c r="H66" s="29"/>
      <c r="I66" s="29"/>
    </row>
    <row r="67" spans="1:9" s="6" customFormat="1" ht="14.25">
      <c r="A67" s="27"/>
      <c r="B67" s="27"/>
      <c r="C67" s="27"/>
      <c r="D67" s="27"/>
      <c r="E67" s="27"/>
      <c r="F67" s="27"/>
      <c r="G67" s="27"/>
      <c r="H67" s="27"/>
      <c r="I67" s="27"/>
    </row>
    <row r="68" spans="1:11" s="6" customFormat="1" ht="14.25">
      <c r="A68" s="27"/>
      <c r="B68" s="27"/>
      <c r="C68" s="27"/>
      <c r="D68" s="27"/>
      <c r="E68" s="29"/>
      <c r="F68" s="33"/>
      <c r="G68" s="29"/>
      <c r="H68" s="29"/>
      <c r="I68" s="29"/>
      <c r="J68" s="24"/>
      <c r="K68" s="24"/>
    </row>
    <row r="69" spans="1:11" s="6" customFormat="1" ht="14.25">
      <c r="A69" s="27"/>
      <c r="B69" s="27"/>
      <c r="C69" s="27"/>
      <c r="D69" s="27"/>
      <c r="E69" s="29"/>
      <c r="F69" s="33"/>
      <c r="G69" s="29"/>
      <c r="H69" s="29"/>
      <c r="I69" s="29"/>
      <c r="J69" s="24"/>
      <c r="K69" s="24"/>
    </row>
    <row r="70" spans="1:11" s="6" customFormat="1" ht="14.25">
      <c r="A70" s="27"/>
      <c r="B70" s="27"/>
      <c r="C70" s="27"/>
      <c r="D70" s="27"/>
      <c r="E70" s="29"/>
      <c r="F70" s="33"/>
      <c r="G70" s="29"/>
      <c r="H70" s="29"/>
      <c r="I70" s="29"/>
      <c r="J70" s="24"/>
      <c r="K70" s="24"/>
    </row>
    <row r="71" spans="1:11" s="6" customFormat="1" ht="14.25">
      <c r="A71" s="27"/>
      <c r="B71" s="27"/>
      <c r="C71" s="27"/>
      <c r="D71" s="27"/>
      <c r="E71" s="29"/>
      <c r="F71" s="33"/>
      <c r="G71" s="29"/>
      <c r="H71" s="29"/>
      <c r="I71" s="29"/>
      <c r="J71" s="24"/>
      <c r="K71" s="24"/>
    </row>
    <row r="72" spans="1:11" s="6" customFormat="1" ht="14.25">
      <c r="A72" s="27"/>
      <c r="B72" s="27"/>
      <c r="C72" s="27"/>
      <c r="D72" s="27"/>
      <c r="E72" s="29"/>
      <c r="F72" s="33"/>
      <c r="G72" s="29"/>
      <c r="H72" s="29"/>
      <c r="I72" s="29"/>
      <c r="J72" s="24"/>
      <c r="K72" s="24"/>
    </row>
    <row r="73" spans="1:11" s="6" customFormat="1" ht="14.25">
      <c r="A73" s="27"/>
      <c r="B73" s="27"/>
      <c r="C73" s="27"/>
      <c r="D73" s="27"/>
      <c r="E73" s="29"/>
      <c r="F73" s="33"/>
      <c r="G73" s="29"/>
      <c r="H73" s="29"/>
      <c r="I73" s="29"/>
      <c r="J73" s="24"/>
      <c r="K73" s="24"/>
    </row>
    <row r="74" spans="1:11" s="6" customFormat="1" ht="14.25">
      <c r="A74" s="27"/>
      <c r="B74" s="27"/>
      <c r="C74" s="27"/>
      <c r="D74" s="27"/>
      <c r="E74" s="29"/>
      <c r="F74" s="33"/>
      <c r="G74" s="29"/>
      <c r="H74" s="29"/>
      <c r="I74" s="29"/>
      <c r="J74" s="24"/>
      <c r="K74" s="24"/>
    </row>
    <row r="75" spans="1:11" s="6" customFormat="1" ht="14.25">
      <c r="A75" s="27"/>
      <c r="B75" s="27"/>
      <c r="C75" s="27"/>
      <c r="D75" s="27"/>
      <c r="E75" s="29"/>
      <c r="F75" s="33"/>
      <c r="G75" s="29"/>
      <c r="H75" s="29"/>
      <c r="I75" s="29"/>
      <c r="J75" s="24"/>
      <c r="K75" s="24"/>
    </row>
    <row r="76" spans="1:11" s="6" customFormat="1" ht="14.25">
      <c r="A76" s="27"/>
      <c r="B76" s="27"/>
      <c r="C76" s="27"/>
      <c r="D76" s="27"/>
      <c r="E76" s="29"/>
      <c r="F76" s="33"/>
      <c r="G76" s="29"/>
      <c r="H76" s="29"/>
      <c r="I76" s="29"/>
      <c r="J76" s="24"/>
      <c r="K76" s="24"/>
    </row>
    <row r="77" spans="1:11" s="6" customFormat="1" ht="14.25">
      <c r="A77" s="27"/>
      <c r="B77" s="27"/>
      <c r="C77" s="27"/>
      <c r="D77" s="27"/>
      <c r="E77" s="29"/>
      <c r="F77" s="33"/>
      <c r="G77" s="29"/>
      <c r="H77" s="29"/>
      <c r="I77" s="29"/>
      <c r="J77" s="24"/>
      <c r="K77" s="24"/>
    </row>
    <row r="78" spans="5:11" s="6" customFormat="1" ht="14.25">
      <c r="E78" s="24"/>
      <c r="F78" s="24"/>
      <c r="G78" s="24"/>
      <c r="H78" s="24"/>
      <c r="I78" s="24"/>
      <c r="J78" s="24"/>
      <c r="K78" s="24"/>
    </row>
    <row r="79" spans="5:11" s="6" customFormat="1" ht="14.25">
      <c r="E79" s="24"/>
      <c r="F79" s="24"/>
      <c r="G79" s="24"/>
      <c r="H79" s="24"/>
      <c r="I79" s="24"/>
      <c r="J79" s="24"/>
      <c r="K79" s="24"/>
    </row>
    <row r="80" spans="5:11" s="6" customFormat="1" ht="14.25">
      <c r="E80" s="24"/>
      <c r="F80" s="24"/>
      <c r="G80" s="24"/>
      <c r="H80" s="24"/>
      <c r="I80" s="24"/>
      <c r="J80" s="24"/>
      <c r="K80" s="24"/>
    </row>
    <row r="81" spans="5:11" ht="16.5">
      <c r="E81" s="3"/>
      <c r="F81" s="3"/>
      <c r="G81" s="5"/>
      <c r="H81" s="3"/>
      <c r="I81" s="3"/>
      <c r="J81" s="3"/>
      <c r="K81" s="3"/>
    </row>
    <row r="82" spans="5:11" ht="16.5">
      <c r="E82" s="3"/>
      <c r="F82" s="4"/>
      <c r="G82" s="5"/>
      <c r="H82" s="3"/>
      <c r="I82" s="3"/>
      <c r="J82" s="3"/>
      <c r="K82" s="3"/>
    </row>
    <row r="83" spans="5:11" ht="16.5">
      <c r="E83" s="3"/>
      <c r="F83" s="4"/>
      <c r="G83" s="5"/>
      <c r="H83" s="3"/>
      <c r="I83" s="3"/>
      <c r="J83" s="3"/>
      <c r="K83" s="3"/>
    </row>
    <row r="84" spans="5:11" ht="16.5">
      <c r="E84" s="3"/>
      <c r="F84" s="4"/>
      <c r="G84" s="5"/>
      <c r="H84" s="3"/>
      <c r="I84" s="3"/>
      <c r="J84" s="3"/>
      <c r="K84" s="3"/>
    </row>
    <row r="85" spans="5:11" ht="16.5">
      <c r="E85" s="3"/>
      <c r="F85" s="4"/>
      <c r="G85" s="5"/>
      <c r="H85" s="3"/>
      <c r="I85" s="3"/>
      <c r="J85" s="3"/>
      <c r="K85" s="3"/>
    </row>
    <row r="86" spans="6:7" ht="16.5">
      <c r="F86" s="4"/>
      <c r="G86" s="5"/>
    </row>
    <row r="87" spans="6:7" ht="16.5">
      <c r="F87" s="4"/>
      <c r="G87" s="5"/>
    </row>
    <row r="88" spans="6:7" ht="16.5">
      <c r="F88" s="4"/>
      <c r="G88" s="5"/>
    </row>
    <row r="89" spans="6:7" ht="16.5">
      <c r="F89" s="4"/>
      <c r="G89" s="5"/>
    </row>
    <row r="90" spans="6:7" ht="16.5">
      <c r="F90" s="4"/>
      <c r="G90" s="5"/>
    </row>
    <row r="91" spans="6:7" ht="16.5">
      <c r="F91" s="4"/>
      <c r="G91" s="5"/>
    </row>
  </sheetData>
  <sheetProtection/>
  <mergeCells count="67">
    <mergeCell ref="E57:E60"/>
    <mergeCell ref="A57:A60"/>
    <mergeCell ref="B57:B60"/>
    <mergeCell ref="C57:C60"/>
    <mergeCell ref="D57:D60"/>
    <mergeCell ref="A52:I52"/>
    <mergeCell ref="A53:A56"/>
    <mergeCell ref="B53:B56"/>
    <mergeCell ref="C53:C56"/>
    <mergeCell ref="D53:D56"/>
    <mergeCell ref="E53:E56"/>
    <mergeCell ref="A1:I3"/>
    <mergeCell ref="A4:IV4"/>
    <mergeCell ref="A5:A8"/>
    <mergeCell ref="B5:B8"/>
    <mergeCell ref="C5:C8"/>
    <mergeCell ref="D5:E7"/>
    <mergeCell ref="F5:F8"/>
    <mergeCell ref="G5:G8"/>
    <mergeCell ref="H5:I5"/>
    <mergeCell ref="H6:H8"/>
    <mergeCell ref="I6:I8"/>
    <mergeCell ref="A10:I10"/>
    <mergeCell ref="A11:A14"/>
    <mergeCell ref="B11:B14"/>
    <mergeCell ref="C11:C14"/>
    <mergeCell ref="D11:D14"/>
    <mergeCell ref="E11:E14"/>
    <mergeCell ref="E19:E22"/>
    <mergeCell ref="A15:A18"/>
    <mergeCell ref="B15:B18"/>
    <mergeCell ref="C15:C18"/>
    <mergeCell ref="A19:A22"/>
    <mergeCell ref="D15:D18"/>
    <mergeCell ref="E15:E18"/>
    <mergeCell ref="E35:E39"/>
    <mergeCell ref="A24:I24"/>
    <mergeCell ref="C25:C28"/>
    <mergeCell ref="A25:A28"/>
    <mergeCell ref="B29:B32"/>
    <mergeCell ref="B35:B39"/>
    <mergeCell ref="C35:C39"/>
    <mergeCell ref="D35:D39"/>
    <mergeCell ref="D25:D28"/>
    <mergeCell ref="E25:E28"/>
    <mergeCell ref="A40:I40"/>
    <mergeCell ref="A29:A32"/>
    <mergeCell ref="B25:B28"/>
    <mergeCell ref="B19:B22"/>
    <mergeCell ref="C19:C22"/>
    <mergeCell ref="D19:D22"/>
    <mergeCell ref="A46:I46"/>
    <mergeCell ref="D41:D44"/>
    <mergeCell ref="E41:E44"/>
    <mergeCell ref="E29:E32"/>
    <mergeCell ref="C29:C32"/>
    <mergeCell ref="D29:D32"/>
    <mergeCell ref="E47:E51"/>
    <mergeCell ref="C41:C44"/>
    <mergeCell ref="A41:A44"/>
    <mergeCell ref="B41:B44"/>
    <mergeCell ref="A34:I34"/>
    <mergeCell ref="A35:A39"/>
    <mergeCell ref="A47:A51"/>
    <mergeCell ref="B47:B51"/>
    <mergeCell ref="C47:C51"/>
    <mergeCell ref="D47:D51"/>
  </mergeCells>
  <printOptions/>
  <pageMargins left="0.75" right="0.75" top="0.14" bottom="0.04" header="0.15" footer="0.09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92"/>
  <sheetViews>
    <sheetView view="pageBreakPreview" zoomScaleSheetLayoutView="100" zoomScalePageLayoutView="0" workbookViewId="0" topLeftCell="A1">
      <selection activeCell="C63" sqref="C63"/>
    </sheetView>
  </sheetViews>
  <sheetFormatPr defaultColWidth="9.00390625" defaultRowHeight="12.75"/>
  <cols>
    <col min="1" max="1" width="4.00390625" style="1" customWidth="1"/>
    <col min="2" max="2" width="22.375" style="1" customWidth="1"/>
    <col min="3" max="3" width="54.75390625" style="1" customWidth="1"/>
    <col min="4" max="4" width="7.00390625" style="1" customWidth="1"/>
    <col min="5" max="5" width="7.125" style="1" customWidth="1"/>
    <col min="6" max="7" width="11.25390625" style="1" customWidth="1"/>
    <col min="8" max="8" width="10.375" style="1" customWidth="1"/>
    <col min="9" max="9" width="11.25390625" style="1" customWidth="1"/>
    <col min="10" max="16384" width="9.125" style="1" customWidth="1"/>
  </cols>
  <sheetData>
    <row r="2" spans="1:9" s="6" customFormat="1" ht="18.75" customHeight="1">
      <c r="A2" s="124" t="s">
        <v>0</v>
      </c>
      <c r="B2" s="125"/>
      <c r="C2" s="125"/>
      <c r="D2" s="125"/>
      <c r="E2" s="125"/>
      <c r="F2" s="125"/>
      <c r="G2" s="125"/>
      <c r="H2" s="125"/>
      <c r="I2" s="125"/>
    </row>
    <row r="3" spans="1:9" s="6" customFormat="1" ht="14.25" customHeight="1">
      <c r="A3" s="125"/>
      <c r="B3" s="125"/>
      <c r="C3" s="125"/>
      <c r="D3" s="125"/>
      <c r="E3" s="125"/>
      <c r="F3" s="125"/>
      <c r="G3" s="125"/>
      <c r="H3" s="125"/>
      <c r="I3" s="125"/>
    </row>
    <row r="4" spans="1:9" s="6" customFormat="1" ht="12" customHeight="1">
      <c r="A4" s="125"/>
      <c r="B4" s="125"/>
      <c r="C4" s="125"/>
      <c r="D4" s="125"/>
      <c r="E4" s="125"/>
      <c r="F4" s="125"/>
      <c r="G4" s="125"/>
      <c r="H4" s="125"/>
      <c r="I4" s="125"/>
    </row>
    <row r="5" s="126" customFormat="1" ht="13.5" customHeight="1"/>
    <row r="6" spans="1:9" s="6" customFormat="1" ht="24" customHeight="1">
      <c r="A6" s="144" t="s">
        <v>127</v>
      </c>
      <c r="B6" s="130" t="s">
        <v>116</v>
      </c>
      <c r="C6" s="130" t="s">
        <v>117</v>
      </c>
      <c r="D6" s="130" t="s">
        <v>115</v>
      </c>
      <c r="E6" s="130"/>
      <c r="F6" s="130" t="s">
        <v>126</v>
      </c>
      <c r="G6" s="130" t="s">
        <v>128</v>
      </c>
      <c r="H6" s="130"/>
      <c r="I6" s="130"/>
    </row>
    <row r="7" spans="1:9" s="6" customFormat="1" ht="15" customHeight="1">
      <c r="A7" s="145"/>
      <c r="B7" s="130"/>
      <c r="C7" s="130"/>
      <c r="D7" s="130"/>
      <c r="E7" s="130"/>
      <c r="F7" s="130"/>
      <c r="G7" s="130"/>
      <c r="H7" s="130" t="s">
        <v>2</v>
      </c>
      <c r="I7" s="130" t="s">
        <v>111</v>
      </c>
    </row>
    <row r="8" spans="1:9" s="6" customFormat="1" ht="28.5" customHeight="1">
      <c r="A8" s="145"/>
      <c r="B8" s="130"/>
      <c r="C8" s="130"/>
      <c r="D8" s="130"/>
      <c r="E8" s="130"/>
      <c r="F8" s="130"/>
      <c r="G8" s="130"/>
      <c r="H8" s="130"/>
      <c r="I8" s="130"/>
    </row>
    <row r="9" spans="1:9" s="6" customFormat="1" ht="45.75" customHeight="1">
      <c r="A9" s="145"/>
      <c r="B9" s="130"/>
      <c r="C9" s="130"/>
      <c r="D9" s="9" t="s">
        <v>119</v>
      </c>
      <c r="E9" s="7" t="s">
        <v>120</v>
      </c>
      <c r="F9" s="130"/>
      <c r="G9" s="130"/>
      <c r="H9" s="130"/>
      <c r="I9" s="130"/>
    </row>
    <row r="10" spans="1:9" s="6" customFormat="1" ht="15">
      <c r="A10" s="8">
        <v>1</v>
      </c>
      <c r="B10" s="7">
        <v>3</v>
      </c>
      <c r="C10" s="7">
        <v>4</v>
      </c>
      <c r="D10" s="7">
        <v>7</v>
      </c>
      <c r="E10" s="7">
        <v>8</v>
      </c>
      <c r="F10" s="7">
        <v>9</v>
      </c>
      <c r="G10" s="7">
        <v>10</v>
      </c>
      <c r="H10" s="7">
        <v>13</v>
      </c>
      <c r="I10" s="7">
        <v>14</v>
      </c>
    </row>
    <row r="11" spans="1:9" s="6" customFormat="1" ht="12" customHeight="1">
      <c r="A11" s="133" t="s">
        <v>147</v>
      </c>
      <c r="B11" s="133"/>
      <c r="C11" s="133"/>
      <c r="D11" s="133"/>
      <c r="E11" s="133"/>
      <c r="F11" s="133"/>
      <c r="G11" s="133"/>
      <c r="H11" s="133"/>
      <c r="I11" s="133"/>
    </row>
    <row r="12" spans="1:9" s="16" customFormat="1" ht="16.5" customHeight="1">
      <c r="A12" s="113">
        <v>1</v>
      </c>
      <c r="B12" s="110" t="s">
        <v>131</v>
      </c>
      <c r="C12" s="110" t="s">
        <v>74</v>
      </c>
      <c r="D12" s="111">
        <v>2016</v>
      </c>
      <c r="E12" s="111">
        <v>2016</v>
      </c>
      <c r="F12" s="14" t="s">
        <v>121</v>
      </c>
      <c r="G12" s="14">
        <v>0</v>
      </c>
      <c r="H12" s="14">
        <v>0</v>
      </c>
      <c r="I12" s="14">
        <v>0</v>
      </c>
    </row>
    <row r="13" spans="1:9" s="16" customFormat="1" ht="18" customHeight="1">
      <c r="A13" s="113"/>
      <c r="B13" s="110"/>
      <c r="C13" s="110"/>
      <c r="D13" s="111"/>
      <c r="E13" s="111"/>
      <c r="F13" s="14" t="s">
        <v>112</v>
      </c>
      <c r="G13" s="14">
        <v>37</v>
      </c>
      <c r="H13" s="14">
        <v>37</v>
      </c>
      <c r="I13" s="14">
        <v>0</v>
      </c>
    </row>
    <row r="14" spans="1:9" s="16" customFormat="1" ht="15.75" customHeight="1">
      <c r="A14" s="113"/>
      <c r="B14" s="110"/>
      <c r="C14" s="110"/>
      <c r="D14" s="111"/>
      <c r="E14" s="111"/>
      <c r="F14" s="14" t="s">
        <v>94</v>
      </c>
      <c r="G14" s="14">
        <v>0</v>
      </c>
      <c r="H14" s="14">
        <v>0</v>
      </c>
      <c r="I14" s="14">
        <v>0</v>
      </c>
    </row>
    <row r="15" spans="1:9" s="16" customFormat="1" ht="15" customHeight="1">
      <c r="A15" s="113"/>
      <c r="B15" s="110"/>
      <c r="C15" s="110"/>
      <c r="D15" s="111"/>
      <c r="E15" s="111"/>
      <c r="F15" s="14" t="s">
        <v>118</v>
      </c>
      <c r="G15" s="14">
        <f>SUM(G12:G14)</f>
        <v>37</v>
      </c>
      <c r="H15" s="14">
        <f>SUM(H12:H14)</f>
        <v>37</v>
      </c>
      <c r="I15" s="14">
        <f>SUM(I12:I14)</f>
        <v>0</v>
      </c>
    </row>
    <row r="16" spans="1:9" s="16" customFormat="1" ht="24.75" customHeight="1">
      <c r="A16" s="113">
        <v>2</v>
      </c>
      <c r="B16" s="110" t="s">
        <v>131</v>
      </c>
      <c r="C16" s="110" t="s">
        <v>75</v>
      </c>
      <c r="D16" s="111">
        <v>2016</v>
      </c>
      <c r="E16" s="111">
        <v>2016</v>
      </c>
      <c r="F16" s="14" t="s">
        <v>121</v>
      </c>
      <c r="G16" s="14">
        <v>0</v>
      </c>
      <c r="H16" s="14">
        <v>0</v>
      </c>
      <c r="I16" s="14">
        <v>0</v>
      </c>
    </row>
    <row r="17" spans="1:9" s="16" customFormat="1" ht="17.25" customHeight="1">
      <c r="A17" s="113"/>
      <c r="B17" s="110"/>
      <c r="C17" s="110"/>
      <c r="D17" s="111"/>
      <c r="E17" s="111"/>
      <c r="F17" s="14" t="s">
        <v>112</v>
      </c>
      <c r="G17" s="14">
        <v>60</v>
      </c>
      <c r="H17" s="14">
        <v>60</v>
      </c>
      <c r="I17" s="14">
        <v>0</v>
      </c>
    </row>
    <row r="18" spans="1:9" s="16" customFormat="1" ht="18" customHeight="1">
      <c r="A18" s="113"/>
      <c r="B18" s="110"/>
      <c r="C18" s="110"/>
      <c r="D18" s="111"/>
      <c r="E18" s="111"/>
      <c r="F18" s="14" t="s">
        <v>94</v>
      </c>
      <c r="G18" s="14">
        <v>0</v>
      </c>
      <c r="H18" s="14">
        <v>0</v>
      </c>
      <c r="I18" s="14">
        <v>0</v>
      </c>
    </row>
    <row r="19" spans="1:9" s="16" customFormat="1" ht="21" customHeight="1">
      <c r="A19" s="113"/>
      <c r="B19" s="110"/>
      <c r="C19" s="110"/>
      <c r="D19" s="111"/>
      <c r="E19" s="111"/>
      <c r="F19" s="14" t="s">
        <v>118</v>
      </c>
      <c r="G19" s="14">
        <f>SUM(G16:G18)</f>
        <v>60</v>
      </c>
      <c r="H19" s="14">
        <f>SUM(H16:H18)</f>
        <v>60</v>
      </c>
      <c r="I19" s="14">
        <f>SUM(I16:I18)</f>
        <v>0</v>
      </c>
    </row>
    <row r="20" spans="1:9" s="16" customFormat="1" ht="0" customHeight="1" hidden="1">
      <c r="A20" s="113">
        <v>3</v>
      </c>
      <c r="B20" s="110" t="s">
        <v>131</v>
      </c>
      <c r="C20" s="110"/>
      <c r="D20" s="111">
        <v>2016</v>
      </c>
      <c r="E20" s="111">
        <v>2016</v>
      </c>
      <c r="F20" s="14" t="s">
        <v>121</v>
      </c>
      <c r="G20" s="14">
        <v>0</v>
      </c>
      <c r="H20" s="14">
        <v>0</v>
      </c>
      <c r="I20" s="14">
        <v>0</v>
      </c>
    </row>
    <row r="21" spans="1:9" s="16" customFormat="1" ht="18" customHeight="1" hidden="1">
      <c r="A21" s="113"/>
      <c r="B21" s="110"/>
      <c r="C21" s="110"/>
      <c r="D21" s="111"/>
      <c r="E21" s="111"/>
      <c r="F21" s="14" t="s">
        <v>112</v>
      </c>
      <c r="G21" s="14">
        <v>0</v>
      </c>
      <c r="H21" s="14">
        <v>0</v>
      </c>
      <c r="I21" s="14">
        <v>0</v>
      </c>
    </row>
    <row r="22" spans="1:9" s="16" customFormat="1" ht="15" customHeight="1" hidden="1">
      <c r="A22" s="113"/>
      <c r="B22" s="110"/>
      <c r="C22" s="110"/>
      <c r="D22" s="111"/>
      <c r="E22" s="111"/>
      <c r="F22" s="14" t="s">
        <v>94</v>
      </c>
      <c r="G22" s="14">
        <v>0</v>
      </c>
      <c r="H22" s="14">
        <v>0</v>
      </c>
      <c r="I22" s="14">
        <v>0</v>
      </c>
    </row>
    <row r="23" spans="1:9" s="16" customFormat="1" ht="15.75" customHeight="1" hidden="1">
      <c r="A23" s="113"/>
      <c r="B23" s="110"/>
      <c r="C23" s="110"/>
      <c r="D23" s="111"/>
      <c r="E23" s="111"/>
      <c r="F23" s="14" t="s">
        <v>118</v>
      </c>
      <c r="G23" s="14">
        <f>SUM(G20:G22)</f>
        <v>0</v>
      </c>
      <c r="H23" s="14">
        <f>SUM(H20:H22)</f>
        <v>0</v>
      </c>
      <c r="I23" s="14">
        <f>SUM(I20:I22)</f>
        <v>0</v>
      </c>
    </row>
    <row r="24" spans="1:9" s="16" customFormat="1" ht="18" customHeight="1" hidden="1">
      <c r="A24" s="113">
        <v>4</v>
      </c>
      <c r="B24" s="110" t="s">
        <v>131</v>
      </c>
      <c r="C24" s="110"/>
      <c r="D24" s="111">
        <v>2016</v>
      </c>
      <c r="E24" s="111">
        <v>2016</v>
      </c>
      <c r="F24" s="14" t="s">
        <v>121</v>
      </c>
      <c r="G24" s="14">
        <v>0</v>
      </c>
      <c r="H24" s="14">
        <v>0</v>
      </c>
      <c r="I24" s="14">
        <f>SUM(I22:I22)</f>
        <v>0</v>
      </c>
    </row>
    <row r="25" spans="1:9" s="16" customFormat="1" ht="22.5" customHeight="1" hidden="1">
      <c r="A25" s="113"/>
      <c r="B25" s="110"/>
      <c r="C25" s="110"/>
      <c r="D25" s="111"/>
      <c r="E25" s="111"/>
      <c r="F25" s="14" t="s">
        <v>112</v>
      </c>
      <c r="G25" s="14">
        <v>0</v>
      </c>
      <c r="H25" s="14">
        <v>0</v>
      </c>
      <c r="I25" s="14">
        <v>0</v>
      </c>
    </row>
    <row r="26" spans="1:9" s="16" customFormat="1" ht="18.75" customHeight="1" hidden="1">
      <c r="A26" s="113"/>
      <c r="B26" s="110"/>
      <c r="C26" s="110"/>
      <c r="D26" s="111"/>
      <c r="E26" s="111"/>
      <c r="F26" s="14" t="s">
        <v>94</v>
      </c>
      <c r="G26" s="14">
        <v>0</v>
      </c>
      <c r="H26" s="14">
        <v>0</v>
      </c>
      <c r="I26" s="14">
        <v>0</v>
      </c>
    </row>
    <row r="27" spans="1:9" s="16" customFormat="1" ht="19.5" customHeight="1" hidden="1">
      <c r="A27" s="113"/>
      <c r="B27" s="110"/>
      <c r="C27" s="110"/>
      <c r="D27" s="111"/>
      <c r="E27" s="111"/>
      <c r="F27" s="14" t="s">
        <v>118</v>
      </c>
      <c r="G27" s="14">
        <v>0</v>
      </c>
      <c r="H27" s="14">
        <v>0</v>
      </c>
      <c r="I27" s="14">
        <v>0</v>
      </c>
    </row>
    <row r="28" spans="1:9" s="6" customFormat="1" ht="13.5" customHeight="1">
      <c r="A28" s="19"/>
      <c r="B28" s="13"/>
      <c r="C28" s="13"/>
      <c r="D28" s="20"/>
      <c r="E28" s="20"/>
      <c r="F28" s="14" t="s">
        <v>161</v>
      </c>
      <c r="G28" s="14">
        <f>SUM(G15+G19+G23+G27)</f>
        <v>97</v>
      </c>
      <c r="H28" s="14">
        <f>SUM(H15+H19+H23+H27)</f>
        <v>97</v>
      </c>
      <c r="I28" s="14">
        <f>SUM(I15+I19+I23+I27)</f>
        <v>0</v>
      </c>
    </row>
    <row r="29" spans="1:9" s="6" customFormat="1" ht="12" customHeight="1">
      <c r="A29" s="106" t="s">
        <v>153</v>
      </c>
      <c r="B29" s="106"/>
      <c r="C29" s="106"/>
      <c r="D29" s="106"/>
      <c r="E29" s="106"/>
      <c r="F29" s="106"/>
      <c r="G29" s="106"/>
      <c r="H29" s="106"/>
      <c r="I29" s="106"/>
    </row>
    <row r="30" spans="1:9" s="6" customFormat="1" ht="18" customHeight="1">
      <c r="A30" s="117">
        <v>5</v>
      </c>
      <c r="B30" s="120" t="s">
        <v>113</v>
      </c>
      <c r="C30" s="120" t="s">
        <v>76</v>
      </c>
      <c r="D30" s="114">
        <v>2016</v>
      </c>
      <c r="E30" s="114">
        <v>2016</v>
      </c>
      <c r="F30" s="14" t="s">
        <v>98</v>
      </c>
      <c r="G30" s="14">
        <v>0</v>
      </c>
      <c r="H30" s="14">
        <v>0</v>
      </c>
      <c r="I30" s="14">
        <v>0</v>
      </c>
    </row>
    <row r="31" spans="1:9" s="6" customFormat="1" ht="18" customHeight="1">
      <c r="A31" s="118"/>
      <c r="B31" s="121"/>
      <c r="C31" s="121"/>
      <c r="D31" s="115"/>
      <c r="E31" s="115"/>
      <c r="F31" s="14" t="s">
        <v>112</v>
      </c>
      <c r="G31" s="14">
        <v>20</v>
      </c>
      <c r="H31" s="14">
        <v>20</v>
      </c>
      <c r="I31" s="14">
        <v>0</v>
      </c>
    </row>
    <row r="32" spans="1:9" s="6" customFormat="1" ht="18" customHeight="1">
      <c r="A32" s="118"/>
      <c r="B32" s="121"/>
      <c r="C32" s="121"/>
      <c r="D32" s="115"/>
      <c r="E32" s="115"/>
      <c r="F32" s="14" t="s">
        <v>94</v>
      </c>
      <c r="G32" s="14">
        <v>0</v>
      </c>
      <c r="H32" s="14">
        <v>0</v>
      </c>
      <c r="I32" s="14">
        <v>0</v>
      </c>
    </row>
    <row r="33" spans="1:9" s="6" customFormat="1" ht="14.25" customHeight="1">
      <c r="A33" s="119"/>
      <c r="B33" s="122"/>
      <c r="C33" s="122"/>
      <c r="D33" s="116"/>
      <c r="E33" s="116"/>
      <c r="F33" s="14" t="s">
        <v>118</v>
      </c>
      <c r="G33" s="14">
        <f>SUM(G30:G32)</f>
        <v>20</v>
      </c>
      <c r="H33" s="14">
        <f>SUM(H30:H32)</f>
        <v>20</v>
      </c>
      <c r="I33" s="14">
        <f>SUM(I30:I32)</f>
        <v>0</v>
      </c>
    </row>
    <row r="34" spans="1:9" s="6" customFormat="1" ht="21" customHeight="1" hidden="1">
      <c r="A34" s="117">
        <v>6</v>
      </c>
      <c r="B34" s="110" t="s">
        <v>104</v>
      </c>
      <c r="C34" s="110"/>
      <c r="D34" s="111">
        <v>2016</v>
      </c>
      <c r="E34" s="111">
        <v>2016</v>
      </c>
      <c r="F34" s="21" t="s">
        <v>121</v>
      </c>
      <c r="G34" s="14">
        <v>0</v>
      </c>
      <c r="H34" s="14">
        <f aca="true" t="shared" si="0" ref="H34:I36">SUM(I34:M34)</f>
        <v>0</v>
      </c>
      <c r="I34" s="14">
        <f t="shared" si="0"/>
        <v>0</v>
      </c>
    </row>
    <row r="35" spans="1:9" s="6" customFormat="1" ht="18" customHeight="1" hidden="1">
      <c r="A35" s="118"/>
      <c r="B35" s="110"/>
      <c r="C35" s="110"/>
      <c r="D35" s="111"/>
      <c r="E35" s="111"/>
      <c r="F35" s="21" t="s">
        <v>112</v>
      </c>
      <c r="G35" s="14">
        <v>0</v>
      </c>
      <c r="H35" s="14">
        <f t="shared" si="0"/>
        <v>0</v>
      </c>
      <c r="I35" s="14">
        <f t="shared" si="0"/>
        <v>0</v>
      </c>
    </row>
    <row r="36" spans="1:9" s="6" customFormat="1" ht="22.5" customHeight="1" hidden="1">
      <c r="A36" s="118"/>
      <c r="B36" s="110"/>
      <c r="C36" s="110"/>
      <c r="D36" s="111"/>
      <c r="E36" s="111"/>
      <c r="F36" s="21" t="s">
        <v>94</v>
      </c>
      <c r="G36" s="14">
        <v>0</v>
      </c>
      <c r="H36" s="14">
        <f t="shared" si="0"/>
        <v>0</v>
      </c>
      <c r="I36" s="14">
        <f t="shared" si="0"/>
        <v>0</v>
      </c>
    </row>
    <row r="37" spans="1:9" s="6" customFormat="1" ht="13.5" customHeight="1" hidden="1">
      <c r="A37" s="119"/>
      <c r="B37" s="110"/>
      <c r="C37" s="110"/>
      <c r="D37" s="111"/>
      <c r="E37" s="111"/>
      <c r="F37" s="21" t="s">
        <v>118</v>
      </c>
      <c r="G37" s="14">
        <f>SUM(G34:G36)</f>
        <v>0</v>
      </c>
      <c r="H37" s="14">
        <f>SUM(H34:H36)</f>
        <v>0</v>
      </c>
      <c r="I37" s="14">
        <f>SUM(I34:I36)</f>
        <v>0</v>
      </c>
    </row>
    <row r="38" spans="1:9" s="6" customFormat="1" ht="14.25" customHeight="1">
      <c r="A38" s="19"/>
      <c r="B38" s="13"/>
      <c r="C38" s="13"/>
      <c r="D38" s="20"/>
      <c r="E38" s="20"/>
      <c r="F38" s="14" t="s">
        <v>161</v>
      </c>
      <c r="G38" s="14">
        <f>SUM(G37,G33)</f>
        <v>20</v>
      </c>
      <c r="H38" s="14">
        <f>SUM(H37,H33)</f>
        <v>20</v>
      </c>
      <c r="I38" s="14">
        <f>SUM(I37,I33)</f>
        <v>0</v>
      </c>
    </row>
    <row r="39" spans="1:9" s="6" customFormat="1" ht="12" customHeight="1">
      <c r="A39" s="106" t="s">
        <v>148</v>
      </c>
      <c r="B39" s="106"/>
      <c r="C39" s="106"/>
      <c r="D39" s="106"/>
      <c r="E39" s="106"/>
      <c r="F39" s="106"/>
      <c r="G39" s="106"/>
      <c r="H39" s="106"/>
      <c r="I39" s="106"/>
    </row>
    <row r="40" spans="1:9" s="6" customFormat="1" ht="15" customHeight="1">
      <c r="A40" s="117">
        <v>7</v>
      </c>
      <c r="B40" s="120" t="s">
        <v>113</v>
      </c>
      <c r="C40" s="120" t="s">
        <v>77</v>
      </c>
      <c r="D40" s="114">
        <v>2016</v>
      </c>
      <c r="E40" s="114">
        <v>2016</v>
      </c>
      <c r="F40" s="14" t="s">
        <v>98</v>
      </c>
      <c r="G40" s="14">
        <v>0</v>
      </c>
      <c r="H40" s="14">
        <v>0</v>
      </c>
      <c r="I40" s="14">
        <v>0</v>
      </c>
    </row>
    <row r="41" spans="1:9" s="6" customFormat="1" ht="15.75" customHeight="1">
      <c r="A41" s="118"/>
      <c r="B41" s="121"/>
      <c r="C41" s="121"/>
      <c r="D41" s="115"/>
      <c r="E41" s="115"/>
      <c r="F41" s="14" t="s">
        <v>112</v>
      </c>
      <c r="G41" s="14">
        <v>3</v>
      </c>
      <c r="H41" s="14">
        <v>3</v>
      </c>
      <c r="I41" s="14">
        <v>0</v>
      </c>
    </row>
    <row r="42" spans="1:9" s="6" customFormat="1" ht="18" customHeight="1">
      <c r="A42" s="118"/>
      <c r="B42" s="121"/>
      <c r="C42" s="121"/>
      <c r="D42" s="115"/>
      <c r="E42" s="115"/>
      <c r="F42" s="14" t="s">
        <v>94</v>
      </c>
      <c r="G42" s="14">
        <v>0</v>
      </c>
      <c r="H42" s="14">
        <v>0</v>
      </c>
      <c r="I42" s="14">
        <v>0</v>
      </c>
    </row>
    <row r="43" spans="1:9" s="6" customFormat="1" ht="15" customHeight="1">
      <c r="A43" s="118"/>
      <c r="B43" s="121"/>
      <c r="C43" s="121"/>
      <c r="D43" s="115"/>
      <c r="E43" s="115"/>
      <c r="F43" s="14" t="s">
        <v>118</v>
      </c>
      <c r="G43" s="14">
        <f>SUM(G40:G42)</f>
        <v>3</v>
      </c>
      <c r="H43" s="14">
        <f>SUM(H40:H42)</f>
        <v>3</v>
      </c>
      <c r="I43" s="14">
        <f>SUM(I40:I42)</f>
        <v>0</v>
      </c>
    </row>
    <row r="44" spans="1:9" s="6" customFormat="1" ht="17.25" customHeight="1">
      <c r="A44" s="119"/>
      <c r="B44" s="122"/>
      <c r="C44" s="122"/>
      <c r="D44" s="116"/>
      <c r="E44" s="116"/>
      <c r="F44" s="14" t="s">
        <v>161</v>
      </c>
      <c r="G44" s="14">
        <f>SUM(G43)</f>
        <v>3</v>
      </c>
      <c r="H44" s="14">
        <f>SUM(H43)</f>
        <v>3</v>
      </c>
      <c r="I44" s="14">
        <f>SUM(I43)</f>
        <v>0</v>
      </c>
    </row>
    <row r="45" spans="1:9" s="6" customFormat="1" ht="12" customHeight="1">
      <c r="A45" s="106" t="s">
        <v>150</v>
      </c>
      <c r="B45" s="106"/>
      <c r="C45" s="106"/>
      <c r="D45" s="106"/>
      <c r="E45" s="106"/>
      <c r="F45" s="106"/>
      <c r="G45" s="106"/>
      <c r="H45" s="106"/>
      <c r="I45" s="106"/>
    </row>
    <row r="46" spans="1:9" s="6" customFormat="1" ht="17.25" customHeight="1">
      <c r="A46" s="117">
        <v>8</v>
      </c>
      <c r="B46" s="120" t="s">
        <v>131</v>
      </c>
      <c r="C46" s="107" t="s">
        <v>78</v>
      </c>
      <c r="D46" s="107">
        <v>2016</v>
      </c>
      <c r="E46" s="107">
        <v>2016</v>
      </c>
      <c r="F46" s="14" t="s">
        <v>98</v>
      </c>
      <c r="G46" s="14">
        <v>0</v>
      </c>
      <c r="H46" s="14">
        <v>0</v>
      </c>
      <c r="I46" s="14">
        <v>0</v>
      </c>
    </row>
    <row r="47" spans="1:9" s="6" customFormat="1" ht="12" customHeight="1">
      <c r="A47" s="118"/>
      <c r="B47" s="121"/>
      <c r="C47" s="108"/>
      <c r="D47" s="108"/>
      <c r="E47" s="108"/>
      <c r="F47" s="14" t="s">
        <v>112</v>
      </c>
      <c r="G47" s="14">
        <v>100</v>
      </c>
      <c r="H47" s="14">
        <v>100</v>
      </c>
      <c r="I47" s="14">
        <v>0</v>
      </c>
    </row>
    <row r="48" spans="1:9" s="6" customFormat="1" ht="12" customHeight="1">
      <c r="A48" s="118"/>
      <c r="B48" s="121"/>
      <c r="C48" s="108"/>
      <c r="D48" s="108"/>
      <c r="E48" s="108"/>
      <c r="F48" s="14" t="s">
        <v>94</v>
      </c>
      <c r="G48" s="14">
        <v>0</v>
      </c>
      <c r="H48" s="14">
        <v>0</v>
      </c>
      <c r="I48" s="14">
        <v>0</v>
      </c>
    </row>
    <row r="49" spans="1:9" s="6" customFormat="1" ht="15.75" customHeight="1">
      <c r="A49" s="118"/>
      <c r="B49" s="121"/>
      <c r="C49" s="108"/>
      <c r="D49" s="108"/>
      <c r="E49" s="108"/>
      <c r="F49" s="14" t="s">
        <v>118</v>
      </c>
      <c r="G49" s="14">
        <f>SUM(G46:G48)</f>
        <v>100</v>
      </c>
      <c r="H49" s="14">
        <f>SUM(H46:H48)</f>
        <v>100</v>
      </c>
      <c r="I49" s="14">
        <f>SUM(I46:I48)</f>
        <v>0</v>
      </c>
    </row>
    <row r="50" spans="1:9" s="6" customFormat="1" ht="16.5" customHeight="1">
      <c r="A50" s="119"/>
      <c r="B50" s="122"/>
      <c r="C50" s="109"/>
      <c r="D50" s="109"/>
      <c r="E50" s="109"/>
      <c r="F50" s="21" t="s">
        <v>161</v>
      </c>
      <c r="G50" s="14">
        <f>SUM(G49)</f>
        <v>100</v>
      </c>
      <c r="H50" s="14">
        <f>SUM(H49)</f>
        <v>100</v>
      </c>
      <c r="I50" s="14">
        <f>SUM(I49)</f>
        <v>0</v>
      </c>
    </row>
    <row r="51" spans="1:9" s="6" customFormat="1" ht="12" customHeight="1">
      <c r="A51" s="106" t="s">
        <v>152</v>
      </c>
      <c r="B51" s="106"/>
      <c r="C51" s="106"/>
      <c r="D51" s="106"/>
      <c r="E51" s="106"/>
      <c r="F51" s="106"/>
      <c r="G51" s="106"/>
      <c r="H51" s="106"/>
      <c r="I51" s="106"/>
    </row>
    <row r="52" spans="1:9" s="15" customFormat="1" ht="19.5" customHeight="1">
      <c r="A52" s="113">
        <v>9</v>
      </c>
      <c r="B52" s="110" t="s">
        <v>131</v>
      </c>
      <c r="C52" s="110" t="s">
        <v>79</v>
      </c>
      <c r="D52" s="111">
        <v>2016</v>
      </c>
      <c r="E52" s="111">
        <v>2016</v>
      </c>
      <c r="F52" s="21" t="s">
        <v>121</v>
      </c>
      <c r="G52" s="14">
        <v>0</v>
      </c>
      <c r="H52" s="14">
        <v>0</v>
      </c>
      <c r="I52" s="14">
        <v>0</v>
      </c>
    </row>
    <row r="53" spans="1:9" s="15" customFormat="1" ht="21.75" customHeight="1">
      <c r="A53" s="113"/>
      <c r="B53" s="110"/>
      <c r="C53" s="110"/>
      <c r="D53" s="111"/>
      <c r="E53" s="111"/>
      <c r="F53" s="21" t="s">
        <v>112</v>
      </c>
      <c r="G53" s="14">
        <v>14.3</v>
      </c>
      <c r="H53" s="14">
        <v>14.3</v>
      </c>
      <c r="I53" s="14">
        <v>0</v>
      </c>
    </row>
    <row r="54" spans="1:9" s="15" customFormat="1" ht="21.75" customHeight="1">
      <c r="A54" s="113"/>
      <c r="B54" s="110"/>
      <c r="C54" s="110"/>
      <c r="D54" s="111"/>
      <c r="E54" s="111"/>
      <c r="F54" s="21" t="s">
        <v>94</v>
      </c>
      <c r="G54" s="14">
        <v>0</v>
      </c>
      <c r="H54" s="14">
        <v>0</v>
      </c>
      <c r="I54" s="14">
        <v>0</v>
      </c>
    </row>
    <row r="55" spans="1:9" s="15" customFormat="1" ht="18.75" customHeight="1">
      <c r="A55" s="113"/>
      <c r="B55" s="110" t="s">
        <v>131</v>
      </c>
      <c r="C55" s="110"/>
      <c r="D55" s="111">
        <v>2011</v>
      </c>
      <c r="E55" s="111">
        <v>2012</v>
      </c>
      <c r="F55" s="21" t="s">
        <v>118</v>
      </c>
      <c r="G55" s="14">
        <f>SUM(G52:G54)</f>
        <v>14.3</v>
      </c>
      <c r="H55" s="14">
        <f>SUM(H52:H54)</f>
        <v>14.3</v>
      </c>
      <c r="I55" s="14">
        <f>SUM(I52:I54)</f>
        <v>0</v>
      </c>
    </row>
    <row r="56" spans="1:9" s="6" customFormat="1" ht="13.5" customHeight="1">
      <c r="A56" s="19"/>
      <c r="B56" s="13"/>
      <c r="C56" s="13"/>
      <c r="D56" s="20"/>
      <c r="E56" s="20"/>
      <c r="F56" s="21" t="s">
        <v>161</v>
      </c>
      <c r="G56" s="14">
        <f>SUM(G55)</f>
        <v>14.3</v>
      </c>
      <c r="H56" s="14">
        <f>SUM(H55)</f>
        <v>14.3</v>
      </c>
      <c r="I56" s="14">
        <f>SUM(I55)</f>
        <v>0</v>
      </c>
    </row>
    <row r="57" spans="1:9" s="6" customFormat="1" ht="12" customHeight="1">
      <c r="A57" s="106" t="s">
        <v>202</v>
      </c>
      <c r="B57" s="106"/>
      <c r="C57" s="106"/>
      <c r="D57" s="106"/>
      <c r="E57" s="106"/>
      <c r="F57" s="106"/>
      <c r="G57" s="106"/>
      <c r="H57" s="106"/>
      <c r="I57" s="106"/>
    </row>
    <row r="58" spans="1:9" s="15" customFormat="1" ht="19.5" customHeight="1">
      <c r="A58" s="113">
        <v>10</v>
      </c>
      <c r="B58" s="110" t="s">
        <v>131</v>
      </c>
      <c r="C58" s="110" t="s">
        <v>80</v>
      </c>
      <c r="D58" s="111">
        <v>2016</v>
      </c>
      <c r="E58" s="111">
        <v>2016</v>
      </c>
      <c r="F58" s="21" t="s">
        <v>121</v>
      </c>
      <c r="G58" s="14">
        <v>0</v>
      </c>
      <c r="H58" s="14">
        <v>0</v>
      </c>
      <c r="I58" s="14">
        <v>0</v>
      </c>
    </row>
    <row r="59" spans="1:9" s="15" customFormat="1" ht="21.75" customHeight="1">
      <c r="A59" s="113"/>
      <c r="B59" s="110"/>
      <c r="C59" s="110"/>
      <c r="D59" s="111"/>
      <c r="E59" s="111"/>
      <c r="F59" s="21" t="s">
        <v>112</v>
      </c>
      <c r="G59" s="14">
        <v>100</v>
      </c>
      <c r="H59" s="14">
        <v>100</v>
      </c>
      <c r="I59" s="14">
        <v>0</v>
      </c>
    </row>
    <row r="60" spans="1:9" s="15" customFormat="1" ht="21.75" customHeight="1">
      <c r="A60" s="113"/>
      <c r="B60" s="110"/>
      <c r="C60" s="110"/>
      <c r="D60" s="111"/>
      <c r="E60" s="111"/>
      <c r="F60" s="21" t="s">
        <v>94</v>
      </c>
      <c r="G60" s="14">
        <v>0</v>
      </c>
      <c r="H60" s="14">
        <v>0</v>
      </c>
      <c r="I60" s="14">
        <v>0</v>
      </c>
    </row>
    <row r="61" spans="1:9" s="15" customFormat="1" ht="18.75" customHeight="1">
      <c r="A61" s="113"/>
      <c r="B61" s="110" t="s">
        <v>131</v>
      </c>
      <c r="C61" s="110"/>
      <c r="D61" s="111">
        <v>2011</v>
      </c>
      <c r="E61" s="111">
        <v>2012</v>
      </c>
      <c r="F61" s="21" t="s">
        <v>118</v>
      </c>
      <c r="G61" s="14">
        <f>SUM(G58:G60)</f>
        <v>100</v>
      </c>
      <c r="H61" s="14">
        <f>SUM(H58:H60)</f>
        <v>100</v>
      </c>
      <c r="I61" s="14">
        <f>SUM(I58:I60)</f>
        <v>0</v>
      </c>
    </row>
    <row r="62" spans="1:9" s="6" customFormat="1" ht="14.25" customHeight="1">
      <c r="A62" s="22"/>
      <c r="B62" s="21"/>
      <c r="C62" s="21"/>
      <c r="D62" s="21"/>
      <c r="E62" s="21"/>
      <c r="F62" s="21" t="s">
        <v>161</v>
      </c>
      <c r="G62" s="14">
        <f>SUM(G61)</f>
        <v>100</v>
      </c>
      <c r="H62" s="14">
        <f>SUM(H61)</f>
        <v>100</v>
      </c>
      <c r="I62" s="14">
        <f>SUM(I61)</f>
        <v>0</v>
      </c>
    </row>
    <row r="63" spans="1:10" s="6" customFormat="1" ht="30">
      <c r="A63" s="25"/>
      <c r="B63" s="25"/>
      <c r="C63" s="25"/>
      <c r="D63" s="25"/>
      <c r="E63" s="25"/>
      <c r="F63" s="30" t="s">
        <v>155</v>
      </c>
      <c r="G63" s="31">
        <f>SUM(G28+G38+G44+G50+G56+G62)</f>
        <v>334.3</v>
      </c>
      <c r="H63" s="31">
        <f>SUM(H28+H38+H44+H50+H56+H62)</f>
        <v>334.3</v>
      </c>
      <c r="I63" s="31">
        <f>SUM(I28+I38+I44+I50+I56+I62)</f>
        <v>0</v>
      </c>
      <c r="J63" s="26"/>
    </row>
    <row r="64" spans="1:9" s="6" customFormat="1" ht="14.25">
      <c r="A64" s="27"/>
      <c r="B64" s="27"/>
      <c r="C64" s="27"/>
      <c r="D64" s="27"/>
      <c r="E64" s="27"/>
      <c r="F64" s="27"/>
      <c r="G64" s="28"/>
      <c r="H64" s="28"/>
      <c r="I64" s="28"/>
    </row>
    <row r="65" spans="1:9" s="6" customFormat="1" ht="12.75" customHeight="1">
      <c r="A65" s="27"/>
      <c r="B65" s="27"/>
      <c r="C65" s="27"/>
      <c r="D65" s="27"/>
      <c r="E65" s="27"/>
      <c r="F65" s="27"/>
      <c r="G65" s="27"/>
      <c r="H65" s="27"/>
      <c r="I65" s="27"/>
    </row>
    <row r="66" spans="1:9" s="24" customFormat="1" ht="14.25">
      <c r="A66" s="29"/>
      <c r="B66" s="29"/>
      <c r="C66" s="29"/>
      <c r="D66" s="29"/>
      <c r="E66" s="29"/>
      <c r="F66" s="29"/>
      <c r="G66" s="29"/>
      <c r="H66" s="29"/>
      <c r="I66" s="29"/>
    </row>
    <row r="67" spans="1:9" s="24" customFormat="1" ht="14.25">
      <c r="A67" s="29"/>
      <c r="B67" s="29"/>
      <c r="C67" s="29"/>
      <c r="D67" s="29"/>
      <c r="E67" s="29"/>
      <c r="F67" s="29"/>
      <c r="G67" s="29"/>
      <c r="H67" s="29"/>
      <c r="I67" s="29"/>
    </row>
    <row r="68" spans="1:9" s="6" customFormat="1" ht="14.25">
      <c r="A68" s="27"/>
      <c r="B68" s="27"/>
      <c r="C68" s="27"/>
      <c r="D68" s="27"/>
      <c r="E68" s="29"/>
      <c r="F68" s="29"/>
      <c r="G68" s="29"/>
      <c r="H68" s="29"/>
      <c r="I68" s="29"/>
    </row>
    <row r="69" spans="1:9" s="6" customFormat="1" ht="14.25">
      <c r="A69" s="27"/>
      <c r="B69" s="27"/>
      <c r="C69" s="27"/>
      <c r="D69" s="27"/>
      <c r="E69" s="29"/>
      <c r="F69" s="33"/>
      <c r="G69" s="29"/>
      <c r="H69" s="29"/>
      <c r="I69" s="29"/>
    </row>
    <row r="70" spans="1:9" s="6" customFormat="1" ht="14.25">
      <c r="A70" s="27"/>
      <c r="B70" s="27"/>
      <c r="C70" s="27"/>
      <c r="D70" s="27"/>
      <c r="E70" s="29"/>
      <c r="F70" s="33"/>
      <c r="G70" s="29"/>
      <c r="H70" s="29"/>
      <c r="I70" s="29"/>
    </row>
    <row r="71" spans="1:9" s="6" customFormat="1" ht="14.25">
      <c r="A71" s="27"/>
      <c r="B71" s="27"/>
      <c r="C71" s="27"/>
      <c r="D71" s="27"/>
      <c r="E71" s="29"/>
      <c r="F71" s="33"/>
      <c r="G71" s="29"/>
      <c r="H71" s="29"/>
      <c r="I71" s="29"/>
    </row>
    <row r="72" spans="1:9" s="6" customFormat="1" ht="14.25">
      <c r="A72" s="27"/>
      <c r="B72" s="27"/>
      <c r="C72" s="27"/>
      <c r="D72" s="27"/>
      <c r="E72" s="29"/>
      <c r="F72" s="33"/>
      <c r="G72" s="29"/>
      <c r="H72" s="29"/>
      <c r="I72" s="29"/>
    </row>
    <row r="73" spans="1:9" s="6" customFormat="1" ht="14.25">
      <c r="A73" s="27"/>
      <c r="B73" s="27"/>
      <c r="C73" s="27"/>
      <c r="D73" s="27"/>
      <c r="E73" s="29"/>
      <c r="F73" s="33"/>
      <c r="G73" s="29"/>
      <c r="H73" s="29"/>
      <c r="I73" s="29"/>
    </row>
    <row r="74" spans="1:9" s="6" customFormat="1" ht="14.25">
      <c r="A74" s="27"/>
      <c r="B74" s="27"/>
      <c r="C74" s="27"/>
      <c r="D74" s="27"/>
      <c r="E74" s="29"/>
      <c r="F74" s="33"/>
      <c r="G74" s="29"/>
      <c r="H74" s="29"/>
      <c r="I74" s="29"/>
    </row>
    <row r="75" spans="1:9" s="6" customFormat="1" ht="14.25">
      <c r="A75" s="27"/>
      <c r="B75" s="27"/>
      <c r="C75" s="27"/>
      <c r="D75" s="27"/>
      <c r="E75" s="29"/>
      <c r="F75" s="33"/>
      <c r="G75" s="29"/>
      <c r="H75" s="29"/>
      <c r="I75" s="29"/>
    </row>
    <row r="76" spans="1:9" s="6" customFormat="1" ht="14.25">
      <c r="A76" s="27"/>
      <c r="B76" s="27"/>
      <c r="C76" s="27"/>
      <c r="D76" s="27"/>
      <c r="E76" s="29"/>
      <c r="F76" s="33"/>
      <c r="G76" s="29"/>
      <c r="H76" s="29"/>
      <c r="I76" s="29"/>
    </row>
    <row r="77" spans="1:9" s="6" customFormat="1" ht="14.25">
      <c r="A77" s="27"/>
      <c r="B77" s="27"/>
      <c r="C77" s="27"/>
      <c r="D77" s="27"/>
      <c r="E77" s="29"/>
      <c r="F77" s="33"/>
      <c r="G77" s="29"/>
      <c r="H77" s="29"/>
      <c r="I77" s="29"/>
    </row>
    <row r="78" spans="1:11" s="6" customFormat="1" ht="14.25">
      <c r="A78" s="27"/>
      <c r="B78" s="27"/>
      <c r="C78" s="27"/>
      <c r="D78" s="27"/>
      <c r="E78" s="29"/>
      <c r="F78" s="33"/>
      <c r="G78" s="29"/>
      <c r="H78" s="29"/>
      <c r="I78" s="29"/>
      <c r="K78" s="6">
        <f>SUM(H78:I78)</f>
        <v>0</v>
      </c>
    </row>
    <row r="79" spans="5:9" s="6" customFormat="1" ht="14.25">
      <c r="E79" s="24"/>
      <c r="F79" s="24"/>
      <c r="G79" s="24"/>
      <c r="H79" s="24"/>
      <c r="I79" s="24"/>
    </row>
    <row r="80" spans="5:9" s="6" customFormat="1" ht="14.25">
      <c r="E80" s="24"/>
      <c r="F80" s="24"/>
      <c r="G80" s="24"/>
      <c r="H80" s="24"/>
      <c r="I80" s="24"/>
    </row>
    <row r="81" spans="5:9" s="6" customFormat="1" ht="14.25">
      <c r="E81" s="24"/>
      <c r="F81" s="24"/>
      <c r="G81" s="24"/>
      <c r="H81" s="24"/>
      <c r="I81" s="24"/>
    </row>
    <row r="82" ht="16.5">
      <c r="G82" s="2"/>
    </row>
    <row r="83" spans="6:7" ht="16.5">
      <c r="F83" s="4"/>
      <c r="G83" s="5"/>
    </row>
    <row r="84" spans="6:7" ht="16.5">
      <c r="F84" s="4"/>
      <c r="G84" s="5"/>
    </row>
    <row r="85" spans="6:7" ht="16.5">
      <c r="F85" s="4"/>
      <c r="G85" s="5"/>
    </row>
    <row r="86" spans="6:7" ht="16.5">
      <c r="F86" s="4"/>
      <c r="G86" s="5"/>
    </row>
    <row r="87" spans="6:7" ht="16.5">
      <c r="F87" s="4"/>
      <c r="G87" s="5"/>
    </row>
    <row r="88" spans="6:7" ht="16.5">
      <c r="F88" s="4"/>
      <c r="G88" s="5"/>
    </row>
    <row r="89" spans="6:7" ht="16.5">
      <c r="F89" s="4"/>
      <c r="G89" s="5"/>
    </row>
    <row r="90" spans="6:7" ht="16.5">
      <c r="F90" s="4"/>
      <c r="G90" s="5"/>
    </row>
    <row r="91" spans="6:7" ht="16.5">
      <c r="F91" s="4"/>
      <c r="G91" s="5"/>
    </row>
    <row r="92" spans="6:7" ht="16.5">
      <c r="F92" s="4"/>
      <c r="G92" s="5"/>
    </row>
  </sheetData>
  <sheetProtection/>
  <mergeCells count="67">
    <mergeCell ref="A2:I4"/>
    <mergeCell ref="A5:IV5"/>
    <mergeCell ref="A6:A9"/>
    <mergeCell ref="B6:B9"/>
    <mergeCell ref="C6:C9"/>
    <mergeCell ref="I7:I9"/>
    <mergeCell ref="H6:I6"/>
    <mergeCell ref="H7:H9"/>
    <mergeCell ref="G6:G9"/>
    <mergeCell ref="F6:F9"/>
    <mergeCell ref="D6:E8"/>
    <mergeCell ref="E16:E19"/>
    <mergeCell ref="A11:I11"/>
    <mergeCell ref="A12:A15"/>
    <mergeCell ref="C12:C15"/>
    <mergeCell ref="B16:B19"/>
    <mergeCell ref="B12:B15"/>
    <mergeCell ref="E12:E15"/>
    <mergeCell ref="D12:D15"/>
    <mergeCell ref="D16:D19"/>
    <mergeCell ref="C16:C19"/>
    <mergeCell ref="A16:A19"/>
    <mergeCell ref="D20:D23"/>
    <mergeCell ref="A20:A23"/>
    <mergeCell ref="E20:E23"/>
    <mergeCell ref="B20:B23"/>
    <mergeCell ref="C20:C23"/>
    <mergeCell ref="A24:A27"/>
    <mergeCell ref="B24:B27"/>
    <mergeCell ref="C24:C27"/>
    <mergeCell ref="A29:I29"/>
    <mergeCell ref="E24:E27"/>
    <mergeCell ref="D24:D27"/>
    <mergeCell ref="C52:C55"/>
    <mergeCell ref="D52:D55"/>
    <mergeCell ref="E52:E55"/>
    <mergeCell ref="D34:D37"/>
    <mergeCell ref="E34:E37"/>
    <mergeCell ref="C34:C37"/>
    <mergeCell ref="A45:I45"/>
    <mergeCell ref="E46:E50"/>
    <mergeCell ref="A40:A44"/>
    <mergeCell ref="B40:B44"/>
    <mergeCell ref="E58:E61"/>
    <mergeCell ref="A57:I57"/>
    <mergeCell ref="A46:A50"/>
    <mergeCell ref="A58:A61"/>
    <mergeCell ref="B58:B61"/>
    <mergeCell ref="C58:C61"/>
    <mergeCell ref="D58:D61"/>
    <mergeCell ref="A51:I51"/>
    <mergeCell ref="A52:A55"/>
    <mergeCell ref="B52:B55"/>
    <mergeCell ref="A30:A33"/>
    <mergeCell ref="A39:I39"/>
    <mergeCell ref="A34:A37"/>
    <mergeCell ref="E30:E33"/>
    <mergeCell ref="B34:B37"/>
    <mergeCell ref="D30:D33"/>
    <mergeCell ref="B30:B33"/>
    <mergeCell ref="C30:C33"/>
    <mergeCell ref="D40:D44"/>
    <mergeCell ref="E40:E44"/>
    <mergeCell ref="C46:C50"/>
    <mergeCell ref="D46:D50"/>
    <mergeCell ref="B46:B50"/>
    <mergeCell ref="C40:C44"/>
  </mergeCells>
  <printOptions/>
  <pageMargins left="0.75" right="0.75" top="0.14" bottom="0.07" header="0.15" footer="0.1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06"/>
  <sheetViews>
    <sheetView view="pageBreakPreview" zoomScaleSheetLayoutView="100" zoomScalePageLayoutView="0" workbookViewId="0" topLeftCell="A1">
      <selection activeCell="B6" sqref="B6:B9"/>
    </sheetView>
  </sheetViews>
  <sheetFormatPr defaultColWidth="9.00390625" defaultRowHeight="12.75"/>
  <cols>
    <col min="1" max="1" width="3.875" style="1" customWidth="1"/>
    <col min="2" max="2" width="30.75390625" style="1" customWidth="1"/>
    <col min="3" max="3" width="44.375" style="1" customWidth="1"/>
    <col min="4" max="4" width="7.00390625" style="1" customWidth="1"/>
    <col min="5" max="5" width="7.125" style="1" customWidth="1"/>
    <col min="6" max="7" width="11.25390625" style="1" customWidth="1"/>
    <col min="8" max="8" width="10.25390625" style="1" customWidth="1"/>
    <col min="9" max="9" width="13.00390625" style="1" customWidth="1"/>
    <col min="10" max="16384" width="9.125" style="1" customWidth="1"/>
  </cols>
  <sheetData>
    <row r="2" spans="1:9" s="6" customFormat="1" ht="18.75" customHeight="1">
      <c r="A2" s="124" t="s">
        <v>0</v>
      </c>
      <c r="B2" s="125"/>
      <c r="C2" s="125"/>
      <c r="D2" s="125"/>
      <c r="E2" s="125"/>
      <c r="F2" s="125"/>
      <c r="G2" s="125"/>
      <c r="H2" s="125"/>
      <c r="I2" s="125"/>
    </row>
    <row r="3" spans="1:9" s="6" customFormat="1" ht="14.25" customHeight="1">
      <c r="A3" s="125"/>
      <c r="B3" s="125"/>
      <c r="C3" s="125"/>
      <c r="D3" s="125"/>
      <c r="E3" s="125"/>
      <c r="F3" s="125"/>
      <c r="G3" s="125"/>
      <c r="H3" s="125"/>
      <c r="I3" s="125"/>
    </row>
    <row r="4" spans="1:9" s="6" customFormat="1" ht="12" customHeight="1">
      <c r="A4" s="125"/>
      <c r="B4" s="125"/>
      <c r="C4" s="125"/>
      <c r="D4" s="125"/>
      <c r="E4" s="125"/>
      <c r="F4" s="125"/>
      <c r="G4" s="125"/>
      <c r="H4" s="125"/>
      <c r="I4" s="125"/>
    </row>
    <row r="5" s="126" customFormat="1" ht="13.5" customHeight="1"/>
    <row r="6" spans="1:9" s="6" customFormat="1" ht="24" customHeight="1">
      <c r="A6" s="144" t="s">
        <v>127</v>
      </c>
      <c r="B6" s="130" t="s">
        <v>116</v>
      </c>
      <c r="C6" s="130" t="s">
        <v>117</v>
      </c>
      <c r="D6" s="130" t="s">
        <v>115</v>
      </c>
      <c r="E6" s="130"/>
      <c r="F6" s="130" t="s">
        <v>126</v>
      </c>
      <c r="G6" s="130" t="s">
        <v>128</v>
      </c>
      <c r="H6" s="130"/>
      <c r="I6" s="130"/>
    </row>
    <row r="7" spans="1:9" s="6" customFormat="1" ht="15" customHeight="1">
      <c r="A7" s="145"/>
      <c r="B7" s="130"/>
      <c r="C7" s="130"/>
      <c r="D7" s="130"/>
      <c r="E7" s="130"/>
      <c r="F7" s="130"/>
      <c r="G7" s="130"/>
      <c r="H7" s="130" t="s">
        <v>2</v>
      </c>
      <c r="I7" s="130" t="s">
        <v>111</v>
      </c>
    </row>
    <row r="8" spans="1:9" s="6" customFormat="1" ht="11.25" customHeight="1">
      <c r="A8" s="145"/>
      <c r="B8" s="130"/>
      <c r="C8" s="130"/>
      <c r="D8" s="130"/>
      <c r="E8" s="130"/>
      <c r="F8" s="130"/>
      <c r="G8" s="130"/>
      <c r="H8" s="130"/>
      <c r="I8" s="130"/>
    </row>
    <row r="9" spans="1:9" s="6" customFormat="1" ht="45.75" customHeight="1">
      <c r="A9" s="145"/>
      <c r="B9" s="130"/>
      <c r="C9" s="130"/>
      <c r="D9" s="9" t="s">
        <v>119</v>
      </c>
      <c r="E9" s="7" t="s">
        <v>120</v>
      </c>
      <c r="F9" s="130"/>
      <c r="G9" s="130"/>
      <c r="H9" s="130"/>
      <c r="I9" s="130"/>
    </row>
    <row r="10" spans="1:9" s="6" customFormat="1" ht="15">
      <c r="A10" s="8">
        <v>1</v>
      </c>
      <c r="B10" s="7">
        <v>3</v>
      </c>
      <c r="C10" s="7">
        <v>4</v>
      </c>
      <c r="D10" s="7">
        <v>7</v>
      </c>
      <c r="E10" s="7">
        <v>8</v>
      </c>
      <c r="F10" s="7">
        <v>9</v>
      </c>
      <c r="G10" s="7">
        <v>10</v>
      </c>
      <c r="H10" s="7">
        <v>13</v>
      </c>
      <c r="I10" s="7">
        <v>14</v>
      </c>
    </row>
    <row r="11" spans="1:9" s="6" customFormat="1" ht="12" customHeight="1">
      <c r="A11" s="133" t="s">
        <v>147</v>
      </c>
      <c r="B11" s="133"/>
      <c r="C11" s="133"/>
      <c r="D11" s="133"/>
      <c r="E11" s="133"/>
      <c r="F11" s="133"/>
      <c r="G11" s="133"/>
      <c r="H11" s="133"/>
      <c r="I11" s="133"/>
    </row>
    <row r="12" spans="1:9" s="15" customFormat="1" ht="18.75" customHeight="1">
      <c r="A12" s="113">
        <v>1</v>
      </c>
      <c r="B12" s="110" t="s">
        <v>89</v>
      </c>
      <c r="C12" s="110" t="s">
        <v>87</v>
      </c>
      <c r="D12" s="111">
        <v>2016</v>
      </c>
      <c r="E12" s="111">
        <v>2016</v>
      </c>
      <c r="F12" s="14" t="s">
        <v>121</v>
      </c>
      <c r="G12" s="14">
        <v>0</v>
      </c>
      <c r="H12" s="14">
        <v>0</v>
      </c>
      <c r="I12" s="14">
        <v>0</v>
      </c>
    </row>
    <row r="13" spans="1:9" s="15" customFormat="1" ht="15" customHeight="1">
      <c r="A13" s="113"/>
      <c r="B13" s="110"/>
      <c r="C13" s="110"/>
      <c r="D13" s="111"/>
      <c r="E13" s="111"/>
      <c r="F13" s="14" t="s">
        <v>114</v>
      </c>
      <c r="G13" s="14">
        <v>12</v>
      </c>
      <c r="H13" s="14">
        <v>12</v>
      </c>
      <c r="I13" s="14">
        <v>0</v>
      </c>
    </row>
    <row r="14" spans="1:9" s="15" customFormat="1" ht="18" customHeight="1">
      <c r="A14" s="113"/>
      <c r="B14" s="110"/>
      <c r="C14" s="110"/>
      <c r="D14" s="111"/>
      <c r="E14" s="111"/>
      <c r="F14" s="14" t="s">
        <v>94</v>
      </c>
      <c r="G14" s="14">
        <v>0</v>
      </c>
      <c r="H14" s="14">
        <v>0</v>
      </c>
      <c r="I14" s="14">
        <v>0</v>
      </c>
    </row>
    <row r="15" spans="1:9" s="15" customFormat="1" ht="17.25" customHeight="1">
      <c r="A15" s="113"/>
      <c r="B15" s="110"/>
      <c r="C15" s="110"/>
      <c r="D15" s="111"/>
      <c r="E15" s="111"/>
      <c r="F15" s="14" t="s">
        <v>118</v>
      </c>
      <c r="G15" s="14">
        <f>SUM(G12:G14)</f>
        <v>12</v>
      </c>
      <c r="H15" s="14">
        <f>SUM(H12:H14)</f>
        <v>12</v>
      </c>
      <c r="I15" s="14">
        <f>SUM(I12:I14)</f>
        <v>0</v>
      </c>
    </row>
    <row r="16" spans="1:9" s="15" customFormat="1" ht="25.5" customHeight="1" hidden="1">
      <c r="A16" s="113">
        <v>2</v>
      </c>
      <c r="B16" s="110" t="s">
        <v>89</v>
      </c>
      <c r="C16" s="110"/>
      <c r="D16" s="111">
        <v>2016</v>
      </c>
      <c r="E16" s="111">
        <v>2016</v>
      </c>
      <c r="F16" s="14" t="s">
        <v>98</v>
      </c>
      <c r="G16" s="14">
        <v>0</v>
      </c>
      <c r="H16" s="14">
        <v>0</v>
      </c>
      <c r="I16" s="14">
        <v>0</v>
      </c>
    </row>
    <row r="17" spans="1:9" s="15" customFormat="1" ht="19.5" customHeight="1" hidden="1">
      <c r="A17" s="113"/>
      <c r="B17" s="110"/>
      <c r="C17" s="110"/>
      <c r="D17" s="111"/>
      <c r="E17" s="111"/>
      <c r="F17" s="14" t="s">
        <v>114</v>
      </c>
      <c r="G17" s="14">
        <v>0</v>
      </c>
      <c r="H17" s="14">
        <v>0</v>
      </c>
      <c r="I17" s="14">
        <v>0</v>
      </c>
    </row>
    <row r="18" spans="1:9" s="15" customFormat="1" ht="24" customHeight="1" hidden="1">
      <c r="A18" s="113"/>
      <c r="B18" s="110"/>
      <c r="C18" s="110"/>
      <c r="D18" s="111"/>
      <c r="E18" s="111"/>
      <c r="F18" s="14" t="s">
        <v>94</v>
      </c>
      <c r="G18" s="14">
        <v>0</v>
      </c>
      <c r="H18" s="14">
        <v>0</v>
      </c>
      <c r="I18" s="14">
        <v>0</v>
      </c>
    </row>
    <row r="19" spans="1:9" s="15" customFormat="1" ht="18" customHeight="1" hidden="1">
      <c r="A19" s="113"/>
      <c r="B19" s="110"/>
      <c r="C19" s="110"/>
      <c r="D19" s="111"/>
      <c r="E19" s="111"/>
      <c r="F19" s="14" t="s">
        <v>118</v>
      </c>
      <c r="G19" s="14">
        <f>SUM(G16:G18)</f>
        <v>0</v>
      </c>
      <c r="H19" s="14">
        <f>SUM(H16:H18)</f>
        <v>0</v>
      </c>
      <c r="I19" s="14">
        <f>SUM(I16:I18)</f>
        <v>0</v>
      </c>
    </row>
    <row r="20" spans="1:9" s="15" customFormat="1" ht="18" customHeight="1" hidden="1">
      <c r="A20" s="117">
        <v>3</v>
      </c>
      <c r="B20" s="110" t="s">
        <v>89</v>
      </c>
      <c r="C20" s="110"/>
      <c r="D20" s="111">
        <v>2016</v>
      </c>
      <c r="E20" s="111">
        <v>2016</v>
      </c>
      <c r="F20" s="14" t="s">
        <v>121</v>
      </c>
      <c r="G20" s="14">
        <v>0</v>
      </c>
      <c r="H20" s="14">
        <f aca="true" t="shared" si="0" ref="H20:I22">SUM(I20:M20)</f>
        <v>0</v>
      </c>
      <c r="I20" s="14">
        <f t="shared" si="0"/>
        <v>0</v>
      </c>
    </row>
    <row r="21" spans="1:9" s="15" customFormat="1" ht="22.5" customHeight="1" hidden="1">
      <c r="A21" s="118"/>
      <c r="B21" s="110"/>
      <c r="C21" s="110"/>
      <c r="D21" s="111"/>
      <c r="E21" s="111"/>
      <c r="F21" s="14" t="s">
        <v>114</v>
      </c>
      <c r="G21" s="14">
        <v>0</v>
      </c>
      <c r="H21" s="14">
        <f t="shared" si="0"/>
        <v>0</v>
      </c>
      <c r="I21" s="14">
        <f t="shared" si="0"/>
        <v>0</v>
      </c>
    </row>
    <row r="22" spans="1:9" s="15" customFormat="1" ht="15.75" customHeight="1" hidden="1">
      <c r="A22" s="118"/>
      <c r="B22" s="110"/>
      <c r="C22" s="110"/>
      <c r="D22" s="111"/>
      <c r="E22" s="111"/>
      <c r="F22" s="14" t="s">
        <v>94</v>
      </c>
      <c r="G22" s="14">
        <v>0</v>
      </c>
      <c r="H22" s="14">
        <f t="shared" si="0"/>
        <v>0</v>
      </c>
      <c r="I22" s="14">
        <f t="shared" si="0"/>
        <v>0</v>
      </c>
    </row>
    <row r="23" spans="1:9" s="15" customFormat="1" ht="18" customHeight="1" hidden="1">
      <c r="A23" s="119"/>
      <c r="B23" s="110"/>
      <c r="C23" s="110"/>
      <c r="D23" s="111"/>
      <c r="E23" s="111"/>
      <c r="F23" s="14" t="s">
        <v>118</v>
      </c>
      <c r="G23" s="14">
        <f>SUM(G20:G22)</f>
        <v>0</v>
      </c>
      <c r="H23" s="14">
        <f>SUM(H20:H22)</f>
        <v>0</v>
      </c>
      <c r="I23" s="14">
        <f>SUM(I20:I22)</f>
        <v>0</v>
      </c>
    </row>
    <row r="24" spans="1:9" s="16" customFormat="1" ht="19.5" customHeight="1" hidden="1">
      <c r="A24" s="117">
        <v>4</v>
      </c>
      <c r="B24" s="110" t="s">
        <v>89</v>
      </c>
      <c r="C24" s="110"/>
      <c r="D24" s="111">
        <v>2016</v>
      </c>
      <c r="E24" s="111">
        <v>2016</v>
      </c>
      <c r="F24" s="14" t="s">
        <v>121</v>
      </c>
      <c r="G24" s="14">
        <v>0</v>
      </c>
      <c r="H24" s="14">
        <v>0</v>
      </c>
      <c r="I24" s="14">
        <v>0</v>
      </c>
    </row>
    <row r="25" spans="1:9" s="16" customFormat="1" ht="27" customHeight="1" hidden="1">
      <c r="A25" s="118"/>
      <c r="B25" s="110"/>
      <c r="C25" s="110"/>
      <c r="D25" s="111"/>
      <c r="E25" s="111"/>
      <c r="F25" s="14" t="s">
        <v>114</v>
      </c>
      <c r="G25" s="14">
        <v>0</v>
      </c>
      <c r="H25" s="14">
        <v>0</v>
      </c>
      <c r="I25" s="14">
        <v>0</v>
      </c>
    </row>
    <row r="26" spans="1:9" s="16" customFormat="1" ht="21.75" customHeight="1" hidden="1">
      <c r="A26" s="118"/>
      <c r="B26" s="110"/>
      <c r="C26" s="110"/>
      <c r="D26" s="111"/>
      <c r="E26" s="111"/>
      <c r="F26" s="14" t="s">
        <v>94</v>
      </c>
      <c r="G26" s="14">
        <v>0</v>
      </c>
      <c r="H26" s="14">
        <v>0</v>
      </c>
      <c r="I26" s="14">
        <v>0</v>
      </c>
    </row>
    <row r="27" spans="1:9" s="16" customFormat="1" ht="18" customHeight="1" hidden="1">
      <c r="A27" s="119"/>
      <c r="B27" s="110"/>
      <c r="C27" s="110"/>
      <c r="D27" s="111"/>
      <c r="E27" s="111"/>
      <c r="F27" s="14" t="s">
        <v>118</v>
      </c>
      <c r="G27" s="14">
        <f>SUM(G24:G26)</f>
        <v>0</v>
      </c>
      <c r="H27" s="14">
        <f>SUM(H24:H26)</f>
        <v>0</v>
      </c>
      <c r="I27" s="14">
        <f>SUM(I24:I26)</f>
        <v>0</v>
      </c>
    </row>
    <row r="28" spans="1:9" s="16" customFormat="1" ht="15.75" customHeight="1" hidden="1">
      <c r="A28" s="117">
        <v>5</v>
      </c>
      <c r="B28" s="110" t="s">
        <v>89</v>
      </c>
      <c r="C28" s="110"/>
      <c r="D28" s="111">
        <v>2016</v>
      </c>
      <c r="E28" s="111">
        <v>2016</v>
      </c>
      <c r="F28" s="14" t="s">
        <v>121</v>
      </c>
      <c r="G28" s="14">
        <v>0</v>
      </c>
      <c r="H28" s="14">
        <v>0</v>
      </c>
      <c r="I28" s="14">
        <v>0</v>
      </c>
    </row>
    <row r="29" spans="1:9" s="16" customFormat="1" ht="19.5" customHeight="1" hidden="1">
      <c r="A29" s="118"/>
      <c r="B29" s="110"/>
      <c r="C29" s="110"/>
      <c r="D29" s="111"/>
      <c r="E29" s="111"/>
      <c r="F29" s="14" t="s">
        <v>114</v>
      </c>
      <c r="G29" s="14">
        <v>0</v>
      </c>
      <c r="H29" s="14">
        <v>0</v>
      </c>
      <c r="I29" s="14">
        <v>0</v>
      </c>
    </row>
    <row r="30" spans="1:9" s="16" customFormat="1" ht="19.5" customHeight="1" hidden="1">
      <c r="A30" s="118"/>
      <c r="B30" s="110"/>
      <c r="C30" s="110"/>
      <c r="D30" s="111"/>
      <c r="E30" s="111"/>
      <c r="F30" s="14" t="s">
        <v>94</v>
      </c>
      <c r="G30" s="14">
        <v>0</v>
      </c>
      <c r="H30" s="14">
        <v>0</v>
      </c>
      <c r="I30" s="14">
        <v>0</v>
      </c>
    </row>
    <row r="31" spans="1:9" s="16" customFormat="1" ht="18.75" customHeight="1" hidden="1">
      <c r="A31" s="119"/>
      <c r="B31" s="110"/>
      <c r="C31" s="110"/>
      <c r="D31" s="111"/>
      <c r="E31" s="111"/>
      <c r="F31" s="14" t="s">
        <v>118</v>
      </c>
      <c r="G31" s="14">
        <f>SUM(G28:G30)</f>
        <v>0</v>
      </c>
      <c r="H31" s="14">
        <f>SUM(H28:H30)</f>
        <v>0</v>
      </c>
      <c r="I31" s="14">
        <f>SUM(I28:I30)</f>
        <v>0</v>
      </c>
    </row>
    <row r="32" spans="1:9" s="6" customFormat="1" ht="17.25" customHeight="1">
      <c r="A32" s="19"/>
      <c r="B32" s="13"/>
      <c r="C32" s="13"/>
      <c r="D32" s="20"/>
      <c r="E32" s="20"/>
      <c r="F32" s="14" t="s">
        <v>161</v>
      </c>
      <c r="G32" s="14">
        <f>SUM(G31,G27,G23,G19,G15)</f>
        <v>12</v>
      </c>
      <c r="H32" s="14">
        <f>SUM(H31,H27,H23,H19,H15)</f>
        <v>12</v>
      </c>
      <c r="I32" s="14">
        <f>SUM(I31,I27,I23,I19,I15)</f>
        <v>0</v>
      </c>
    </row>
    <row r="33" spans="1:9" s="6" customFormat="1" ht="15.75" customHeight="1">
      <c r="A33" s="137" t="s">
        <v>102</v>
      </c>
      <c r="B33" s="138"/>
      <c r="C33" s="138"/>
      <c r="D33" s="138"/>
      <c r="E33" s="138"/>
      <c r="F33" s="138"/>
      <c r="G33" s="138"/>
      <c r="H33" s="138"/>
      <c r="I33" s="139"/>
    </row>
    <row r="34" spans="1:9" s="6" customFormat="1" ht="0.75" customHeight="1" hidden="1">
      <c r="A34" s="117">
        <v>6</v>
      </c>
      <c r="B34" s="110" t="s">
        <v>132</v>
      </c>
      <c r="C34" s="110"/>
      <c r="D34" s="111">
        <v>2016</v>
      </c>
      <c r="E34" s="111">
        <v>2016</v>
      </c>
      <c r="F34" s="21" t="s">
        <v>121</v>
      </c>
      <c r="G34" s="14">
        <v>0</v>
      </c>
      <c r="H34" s="14">
        <f>SUM(I34:M34)</f>
        <v>0</v>
      </c>
      <c r="I34" s="14">
        <v>0</v>
      </c>
    </row>
    <row r="35" spans="1:9" s="6" customFormat="1" ht="27" customHeight="1" hidden="1">
      <c r="A35" s="118"/>
      <c r="B35" s="110"/>
      <c r="C35" s="110"/>
      <c r="D35" s="111"/>
      <c r="E35" s="111"/>
      <c r="F35" s="21" t="s">
        <v>114</v>
      </c>
      <c r="G35" s="14">
        <v>0</v>
      </c>
      <c r="H35" s="14">
        <f>SUM(I35:M35)</f>
        <v>0</v>
      </c>
      <c r="I35" s="14">
        <v>0</v>
      </c>
    </row>
    <row r="36" spans="1:9" s="6" customFormat="1" ht="21" customHeight="1" hidden="1">
      <c r="A36" s="118"/>
      <c r="B36" s="110"/>
      <c r="C36" s="110"/>
      <c r="D36" s="111"/>
      <c r="E36" s="111"/>
      <c r="F36" s="21" t="s">
        <v>94</v>
      </c>
      <c r="G36" s="14">
        <v>0</v>
      </c>
      <c r="H36" s="14">
        <f>SUM(I36:M36)</f>
        <v>0</v>
      </c>
      <c r="I36" s="14">
        <v>0</v>
      </c>
    </row>
    <row r="37" spans="1:9" s="6" customFormat="1" ht="21" customHeight="1" hidden="1">
      <c r="A37" s="118"/>
      <c r="B37" s="110"/>
      <c r="C37" s="110"/>
      <c r="D37" s="111"/>
      <c r="E37" s="111"/>
      <c r="F37" s="21" t="s">
        <v>118</v>
      </c>
      <c r="G37" s="14">
        <v>0</v>
      </c>
      <c r="H37" s="14">
        <f>SUM(H34:H36)</f>
        <v>0</v>
      </c>
      <c r="I37" s="14">
        <f>SUM(I34:I36)</f>
        <v>0</v>
      </c>
    </row>
    <row r="38" spans="1:9" s="6" customFormat="1" ht="16.5" customHeight="1" hidden="1">
      <c r="A38" s="119"/>
      <c r="B38" s="110"/>
      <c r="C38" s="110"/>
      <c r="D38" s="111"/>
      <c r="E38" s="111"/>
      <c r="F38" s="14" t="s">
        <v>161</v>
      </c>
      <c r="G38" s="14">
        <v>0</v>
      </c>
      <c r="H38" s="14">
        <v>0</v>
      </c>
      <c r="I38" s="14">
        <v>0</v>
      </c>
    </row>
    <row r="39" spans="1:9" s="6" customFormat="1" ht="11.25" customHeight="1">
      <c r="A39" s="106" t="s">
        <v>148</v>
      </c>
      <c r="B39" s="106"/>
      <c r="C39" s="106"/>
      <c r="D39" s="106"/>
      <c r="E39" s="106"/>
      <c r="F39" s="106"/>
      <c r="G39" s="106"/>
      <c r="H39" s="106"/>
      <c r="I39" s="106"/>
    </row>
    <row r="40" spans="1:9" s="6" customFormat="1" ht="18" customHeight="1" hidden="1">
      <c r="A40" s="117">
        <v>7</v>
      </c>
      <c r="B40" s="120" t="s">
        <v>132</v>
      </c>
      <c r="C40" s="120"/>
      <c r="D40" s="107">
        <v>2016</v>
      </c>
      <c r="E40" s="107">
        <v>2016</v>
      </c>
      <c r="F40" s="14" t="s">
        <v>98</v>
      </c>
      <c r="G40" s="14">
        <v>0</v>
      </c>
      <c r="H40" s="14">
        <v>0</v>
      </c>
      <c r="I40" s="52">
        <v>0</v>
      </c>
    </row>
    <row r="41" spans="1:9" s="6" customFormat="1" ht="18" customHeight="1" hidden="1">
      <c r="A41" s="118"/>
      <c r="B41" s="121"/>
      <c r="C41" s="121"/>
      <c r="D41" s="108"/>
      <c r="E41" s="108"/>
      <c r="F41" s="14" t="s">
        <v>114</v>
      </c>
      <c r="G41" s="14">
        <v>0</v>
      </c>
      <c r="H41" s="14">
        <v>0</v>
      </c>
      <c r="I41" s="52">
        <v>0</v>
      </c>
    </row>
    <row r="42" spans="1:9" s="6" customFormat="1" ht="18" customHeight="1" hidden="1">
      <c r="A42" s="118"/>
      <c r="B42" s="121"/>
      <c r="C42" s="121"/>
      <c r="D42" s="108"/>
      <c r="E42" s="108"/>
      <c r="F42" s="14" t="s">
        <v>94</v>
      </c>
      <c r="G42" s="14">
        <v>0</v>
      </c>
      <c r="H42" s="14">
        <v>0</v>
      </c>
      <c r="I42" s="52">
        <v>0</v>
      </c>
    </row>
    <row r="43" spans="1:9" s="6" customFormat="1" ht="18" customHeight="1" hidden="1">
      <c r="A43" s="118"/>
      <c r="B43" s="121"/>
      <c r="C43" s="121"/>
      <c r="D43" s="108"/>
      <c r="E43" s="108"/>
      <c r="F43" s="14" t="s">
        <v>118</v>
      </c>
      <c r="G43" s="14">
        <f>SUM(G40)</f>
        <v>0</v>
      </c>
      <c r="H43" s="14">
        <f>SUM(H40)</f>
        <v>0</v>
      </c>
      <c r="I43" s="14">
        <f>SUM(I40)</f>
        <v>0</v>
      </c>
    </row>
    <row r="44" spans="1:9" s="6" customFormat="1" ht="24" customHeight="1" hidden="1">
      <c r="A44" s="119"/>
      <c r="B44" s="122"/>
      <c r="C44" s="122"/>
      <c r="D44" s="109"/>
      <c r="E44" s="109"/>
      <c r="F44" s="14" t="s">
        <v>161</v>
      </c>
      <c r="G44" s="14">
        <v>0</v>
      </c>
      <c r="H44" s="14">
        <v>0</v>
      </c>
      <c r="I44" s="14">
        <v>0</v>
      </c>
    </row>
    <row r="45" spans="1:9" s="6" customFormat="1" ht="15.75" customHeight="1">
      <c r="A45" s="106" t="s">
        <v>151</v>
      </c>
      <c r="B45" s="106"/>
      <c r="C45" s="106"/>
      <c r="D45" s="106"/>
      <c r="E45" s="106"/>
      <c r="F45" s="106"/>
      <c r="G45" s="106"/>
      <c r="H45" s="106"/>
      <c r="I45" s="106"/>
    </row>
    <row r="46" spans="1:9" s="6" customFormat="1" ht="15" customHeight="1" hidden="1">
      <c r="A46" s="117">
        <v>8</v>
      </c>
      <c r="B46" s="120" t="s">
        <v>89</v>
      </c>
      <c r="C46" s="120"/>
      <c r="D46" s="107">
        <v>2016</v>
      </c>
      <c r="E46" s="107">
        <v>2016</v>
      </c>
      <c r="F46" s="14" t="s">
        <v>98</v>
      </c>
      <c r="G46" s="14">
        <v>0</v>
      </c>
      <c r="H46" s="14">
        <v>0</v>
      </c>
      <c r="I46" s="52">
        <v>0</v>
      </c>
    </row>
    <row r="47" spans="1:9" s="6" customFormat="1" ht="15" customHeight="1" hidden="1">
      <c r="A47" s="118"/>
      <c r="B47" s="121"/>
      <c r="C47" s="121"/>
      <c r="D47" s="108"/>
      <c r="E47" s="108"/>
      <c r="F47" s="14" t="s">
        <v>114</v>
      </c>
      <c r="G47" s="14">
        <v>0</v>
      </c>
      <c r="H47" s="14">
        <v>0</v>
      </c>
      <c r="I47" s="52">
        <v>0</v>
      </c>
    </row>
    <row r="48" spans="1:9" s="6" customFormat="1" ht="15" customHeight="1" hidden="1">
      <c r="A48" s="118"/>
      <c r="B48" s="121"/>
      <c r="C48" s="121"/>
      <c r="D48" s="108"/>
      <c r="E48" s="108"/>
      <c r="F48" s="14" t="s">
        <v>94</v>
      </c>
      <c r="G48" s="14">
        <v>0</v>
      </c>
      <c r="H48" s="14">
        <v>0</v>
      </c>
      <c r="I48" s="52">
        <v>0</v>
      </c>
    </row>
    <row r="49" spans="1:9" s="6" customFormat="1" ht="15" customHeight="1" hidden="1">
      <c r="A49" s="118"/>
      <c r="B49" s="121"/>
      <c r="C49" s="121"/>
      <c r="D49" s="108"/>
      <c r="E49" s="108"/>
      <c r="F49" s="14" t="s">
        <v>118</v>
      </c>
      <c r="G49" s="14">
        <v>0</v>
      </c>
      <c r="H49" s="14">
        <v>0</v>
      </c>
      <c r="I49" s="14">
        <f>SUM(I46)</f>
        <v>0</v>
      </c>
    </row>
    <row r="50" spans="1:9" s="6" customFormat="1" ht="19.5" customHeight="1" hidden="1">
      <c r="A50" s="119"/>
      <c r="B50" s="122"/>
      <c r="C50" s="122"/>
      <c r="D50" s="109"/>
      <c r="E50" s="109"/>
      <c r="F50" s="14" t="s">
        <v>161</v>
      </c>
      <c r="G50" s="14">
        <v>0</v>
      </c>
      <c r="H50" s="14">
        <v>0</v>
      </c>
      <c r="I50" s="14">
        <v>0</v>
      </c>
    </row>
    <row r="51" spans="1:9" s="6" customFormat="1" ht="15" customHeight="1">
      <c r="A51" s="106" t="s">
        <v>150</v>
      </c>
      <c r="B51" s="106"/>
      <c r="C51" s="106"/>
      <c r="D51" s="106"/>
      <c r="E51" s="106"/>
      <c r="F51" s="106"/>
      <c r="G51" s="106"/>
      <c r="H51" s="106"/>
      <c r="I51" s="106"/>
    </row>
    <row r="52" spans="1:9" s="15" customFormat="1" ht="21" customHeight="1" hidden="1">
      <c r="A52" s="113">
        <v>10</v>
      </c>
      <c r="B52" s="110" t="s">
        <v>89</v>
      </c>
      <c r="C52" s="110" t="s">
        <v>193</v>
      </c>
      <c r="D52" s="111">
        <v>2016</v>
      </c>
      <c r="E52" s="111">
        <v>2016</v>
      </c>
      <c r="F52" s="21" t="s">
        <v>121</v>
      </c>
      <c r="G52" s="14">
        <v>0</v>
      </c>
      <c r="H52" s="14">
        <v>0</v>
      </c>
      <c r="I52" s="14">
        <v>0</v>
      </c>
    </row>
    <row r="53" spans="1:9" s="15" customFormat="1" ht="18.75" customHeight="1" hidden="1">
      <c r="A53" s="113"/>
      <c r="B53" s="110"/>
      <c r="C53" s="110"/>
      <c r="D53" s="111"/>
      <c r="E53" s="111"/>
      <c r="F53" s="21" t="s">
        <v>114</v>
      </c>
      <c r="G53" s="14">
        <v>0</v>
      </c>
      <c r="H53" s="14">
        <v>0</v>
      </c>
      <c r="I53" s="14">
        <v>0</v>
      </c>
    </row>
    <row r="54" spans="1:9" s="15" customFormat="1" ht="18.75" customHeight="1" hidden="1">
      <c r="A54" s="113"/>
      <c r="B54" s="110"/>
      <c r="C54" s="110"/>
      <c r="D54" s="111"/>
      <c r="E54" s="111"/>
      <c r="F54" s="21" t="s">
        <v>94</v>
      </c>
      <c r="G54" s="14">
        <v>0</v>
      </c>
      <c r="H54" s="14">
        <v>0</v>
      </c>
      <c r="I54" s="14">
        <v>0</v>
      </c>
    </row>
    <row r="55" spans="1:9" s="15" customFormat="1" ht="15.75" customHeight="1" hidden="1">
      <c r="A55" s="113"/>
      <c r="B55" s="110"/>
      <c r="C55" s="110"/>
      <c r="D55" s="111"/>
      <c r="E55" s="111"/>
      <c r="F55" s="21" t="s">
        <v>118</v>
      </c>
      <c r="G55" s="14">
        <f>SUM(G52:G54)</f>
        <v>0</v>
      </c>
      <c r="H55" s="14">
        <f>SUM(H52:H54)</f>
        <v>0</v>
      </c>
      <c r="I55" s="14">
        <f>SUM(I52:I54)</f>
        <v>0</v>
      </c>
    </row>
    <row r="56" spans="1:9" s="6" customFormat="1" ht="15.75" customHeight="1" hidden="1">
      <c r="A56" s="22"/>
      <c r="B56" s="21"/>
      <c r="C56" s="21"/>
      <c r="D56" s="21"/>
      <c r="E56" s="21"/>
      <c r="F56" s="21" t="s">
        <v>161</v>
      </c>
      <c r="G56" s="14">
        <f>G55</f>
        <v>0</v>
      </c>
      <c r="H56" s="14">
        <f>H55</f>
        <v>0</v>
      </c>
      <c r="I56" s="14">
        <f>I55</f>
        <v>0</v>
      </c>
    </row>
    <row r="57" spans="1:9" s="6" customFormat="1" ht="15.75" customHeight="1">
      <c r="A57" s="106" t="s">
        <v>152</v>
      </c>
      <c r="B57" s="106"/>
      <c r="C57" s="106"/>
      <c r="D57" s="106"/>
      <c r="E57" s="106"/>
      <c r="F57" s="106"/>
      <c r="G57" s="106"/>
      <c r="H57" s="106"/>
      <c r="I57" s="106"/>
    </row>
    <row r="58" spans="1:9" s="15" customFormat="1" ht="18.75" customHeight="1" hidden="1">
      <c r="A58" s="113">
        <v>11</v>
      </c>
      <c r="B58" s="110" t="s">
        <v>89</v>
      </c>
      <c r="C58" s="110" t="s">
        <v>197</v>
      </c>
      <c r="D58" s="111">
        <v>2016</v>
      </c>
      <c r="E58" s="111">
        <v>2016</v>
      </c>
      <c r="F58" s="21" t="s">
        <v>121</v>
      </c>
      <c r="G58" s="14">
        <v>0</v>
      </c>
      <c r="H58" s="14">
        <v>0</v>
      </c>
      <c r="I58" s="14">
        <v>0</v>
      </c>
    </row>
    <row r="59" spans="1:9" s="15" customFormat="1" ht="21" customHeight="1" hidden="1">
      <c r="A59" s="113"/>
      <c r="B59" s="110"/>
      <c r="C59" s="110"/>
      <c r="D59" s="111"/>
      <c r="E59" s="111"/>
      <c r="F59" s="21" t="s">
        <v>114</v>
      </c>
      <c r="G59" s="14">
        <v>0</v>
      </c>
      <c r="H59" s="14">
        <v>0</v>
      </c>
      <c r="I59" s="14">
        <v>0</v>
      </c>
    </row>
    <row r="60" spans="1:9" s="15" customFormat="1" ht="21" customHeight="1" hidden="1">
      <c r="A60" s="113"/>
      <c r="B60" s="110"/>
      <c r="C60" s="110"/>
      <c r="D60" s="111"/>
      <c r="E60" s="111"/>
      <c r="F60" s="21" t="s">
        <v>94</v>
      </c>
      <c r="G60" s="14">
        <v>0</v>
      </c>
      <c r="H60" s="14">
        <v>0</v>
      </c>
      <c r="I60" s="14">
        <v>0</v>
      </c>
    </row>
    <row r="61" spans="1:9" s="15" customFormat="1" ht="27" customHeight="1" hidden="1">
      <c r="A61" s="113"/>
      <c r="B61" s="110" t="s">
        <v>132</v>
      </c>
      <c r="C61" s="110" t="s">
        <v>144</v>
      </c>
      <c r="D61" s="111">
        <v>2011</v>
      </c>
      <c r="E61" s="111">
        <v>2015</v>
      </c>
      <c r="F61" s="21" t="s">
        <v>118</v>
      </c>
      <c r="G61" s="14">
        <f>SUM(G58:G60)</f>
        <v>0</v>
      </c>
      <c r="H61" s="14">
        <f>SUM(H58:H60)</f>
        <v>0</v>
      </c>
      <c r="I61" s="14">
        <f>SUM(I58:I60)</f>
        <v>0</v>
      </c>
    </row>
    <row r="62" spans="1:9" s="6" customFormat="1" ht="13.5" customHeight="1" hidden="1">
      <c r="A62" s="22"/>
      <c r="B62" s="21"/>
      <c r="C62" s="21"/>
      <c r="D62" s="21"/>
      <c r="E62" s="21"/>
      <c r="F62" s="21" t="s">
        <v>161</v>
      </c>
      <c r="G62" s="14">
        <f>G61</f>
        <v>0</v>
      </c>
      <c r="H62" s="14">
        <f>H61</f>
        <v>0</v>
      </c>
      <c r="I62" s="14">
        <f>I61</f>
        <v>0</v>
      </c>
    </row>
    <row r="63" spans="1:9" s="6" customFormat="1" ht="15" customHeight="1">
      <c r="A63" s="106" t="s">
        <v>3</v>
      </c>
      <c r="B63" s="106"/>
      <c r="C63" s="106"/>
      <c r="D63" s="106"/>
      <c r="E63" s="106"/>
      <c r="F63" s="106"/>
      <c r="G63" s="106"/>
      <c r="H63" s="106"/>
      <c r="I63" s="106"/>
    </row>
    <row r="64" spans="1:9" s="16" customFormat="1" ht="0" customHeight="1" hidden="1">
      <c r="A64" s="113">
        <v>12</v>
      </c>
      <c r="B64" s="110" t="s">
        <v>89</v>
      </c>
      <c r="C64" s="110"/>
      <c r="D64" s="111">
        <v>2016</v>
      </c>
      <c r="E64" s="111">
        <v>2016</v>
      </c>
      <c r="F64" s="21" t="s">
        <v>121</v>
      </c>
      <c r="G64" s="14">
        <v>0</v>
      </c>
      <c r="H64" s="14">
        <v>0</v>
      </c>
      <c r="I64" s="14">
        <v>0</v>
      </c>
    </row>
    <row r="65" spans="1:9" s="16" customFormat="1" ht="18" customHeight="1" hidden="1">
      <c r="A65" s="113"/>
      <c r="B65" s="110"/>
      <c r="C65" s="110"/>
      <c r="D65" s="111"/>
      <c r="E65" s="111"/>
      <c r="F65" s="21" t="s">
        <v>114</v>
      </c>
      <c r="G65" s="14">
        <v>0</v>
      </c>
      <c r="H65" s="14">
        <v>0</v>
      </c>
      <c r="I65" s="14">
        <v>0</v>
      </c>
    </row>
    <row r="66" spans="1:9" s="16" customFormat="1" ht="18.75" customHeight="1" hidden="1">
      <c r="A66" s="113"/>
      <c r="B66" s="110"/>
      <c r="C66" s="110"/>
      <c r="D66" s="111"/>
      <c r="E66" s="111"/>
      <c r="F66" s="21" t="s">
        <v>94</v>
      </c>
      <c r="G66" s="14">
        <v>0</v>
      </c>
      <c r="H66" s="14">
        <v>0</v>
      </c>
      <c r="I66" s="14">
        <v>0</v>
      </c>
    </row>
    <row r="67" spans="1:9" s="16" customFormat="1" ht="21.75" customHeight="1" hidden="1">
      <c r="A67" s="113"/>
      <c r="B67" s="110"/>
      <c r="C67" s="110"/>
      <c r="D67" s="111">
        <v>2012</v>
      </c>
      <c r="E67" s="111">
        <v>2012</v>
      </c>
      <c r="F67" s="21" t="s">
        <v>118</v>
      </c>
      <c r="G67" s="14">
        <v>0</v>
      </c>
      <c r="H67" s="14">
        <v>0</v>
      </c>
      <c r="I67" s="14">
        <v>0</v>
      </c>
    </row>
    <row r="68" spans="1:9" s="6" customFormat="1" ht="18" customHeight="1" hidden="1">
      <c r="A68" s="113">
        <v>13</v>
      </c>
      <c r="B68" s="110" t="s">
        <v>89</v>
      </c>
      <c r="C68" s="110"/>
      <c r="D68" s="111">
        <v>2016</v>
      </c>
      <c r="E68" s="111">
        <v>2016</v>
      </c>
      <c r="F68" s="21" t="s">
        <v>121</v>
      </c>
      <c r="G68" s="14">
        <v>0</v>
      </c>
      <c r="H68" s="14">
        <v>0</v>
      </c>
      <c r="I68" s="14">
        <v>0</v>
      </c>
    </row>
    <row r="69" spans="1:9" s="6" customFormat="1" ht="24" customHeight="1" hidden="1">
      <c r="A69" s="113"/>
      <c r="B69" s="110"/>
      <c r="C69" s="110"/>
      <c r="D69" s="111"/>
      <c r="E69" s="111"/>
      <c r="F69" s="21" t="s">
        <v>114</v>
      </c>
      <c r="G69" s="14">
        <v>0</v>
      </c>
      <c r="H69" s="14">
        <v>0</v>
      </c>
      <c r="I69" s="14">
        <v>0</v>
      </c>
    </row>
    <row r="70" spans="1:9" s="6" customFormat="1" ht="24" customHeight="1" hidden="1">
      <c r="A70" s="113"/>
      <c r="B70" s="110"/>
      <c r="C70" s="110"/>
      <c r="D70" s="111"/>
      <c r="E70" s="111"/>
      <c r="F70" s="21" t="s">
        <v>94</v>
      </c>
      <c r="G70" s="14">
        <v>0</v>
      </c>
      <c r="H70" s="14">
        <v>0</v>
      </c>
      <c r="I70" s="14">
        <v>0</v>
      </c>
    </row>
    <row r="71" spans="1:9" s="6" customFormat="1" ht="22.5" customHeight="1" hidden="1">
      <c r="A71" s="113"/>
      <c r="B71" s="110"/>
      <c r="C71" s="110"/>
      <c r="D71" s="111"/>
      <c r="E71" s="111"/>
      <c r="F71" s="21" t="s">
        <v>118</v>
      </c>
      <c r="G71" s="14">
        <v>0</v>
      </c>
      <c r="H71" s="14">
        <v>0</v>
      </c>
      <c r="I71" s="14">
        <v>0</v>
      </c>
    </row>
    <row r="72" spans="1:9" s="6" customFormat="1" ht="18" customHeight="1" hidden="1">
      <c r="A72" s="117">
        <v>14</v>
      </c>
      <c r="B72" s="120" t="s">
        <v>89</v>
      </c>
      <c r="C72" s="120"/>
      <c r="D72" s="107">
        <v>2016</v>
      </c>
      <c r="E72" s="107">
        <v>2016</v>
      </c>
      <c r="F72" s="21" t="s">
        <v>121</v>
      </c>
      <c r="G72" s="14">
        <v>0</v>
      </c>
      <c r="H72" s="14">
        <v>0</v>
      </c>
      <c r="I72" s="14">
        <v>0</v>
      </c>
    </row>
    <row r="73" spans="1:9" s="6" customFormat="1" ht="18" customHeight="1" hidden="1">
      <c r="A73" s="118"/>
      <c r="B73" s="121"/>
      <c r="C73" s="121"/>
      <c r="D73" s="108"/>
      <c r="E73" s="108"/>
      <c r="F73" s="21" t="s">
        <v>114</v>
      </c>
      <c r="G73" s="14">
        <v>0</v>
      </c>
      <c r="H73" s="14">
        <v>0</v>
      </c>
      <c r="I73" s="14">
        <v>0</v>
      </c>
    </row>
    <row r="74" spans="1:9" s="6" customFormat="1" ht="18" customHeight="1" hidden="1">
      <c r="A74" s="118"/>
      <c r="B74" s="121"/>
      <c r="C74" s="121"/>
      <c r="D74" s="108"/>
      <c r="E74" s="108"/>
      <c r="F74" s="21" t="s">
        <v>94</v>
      </c>
      <c r="G74" s="14">
        <v>0</v>
      </c>
      <c r="H74" s="14">
        <v>0</v>
      </c>
      <c r="I74" s="14">
        <v>0</v>
      </c>
    </row>
    <row r="75" spans="1:9" s="6" customFormat="1" ht="18" customHeight="1" hidden="1">
      <c r="A75" s="119"/>
      <c r="B75" s="122"/>
      <c r="C75" s="122"/>
      <c r="D75" s="109"/>
      <c r="E75" s="109"/>
      <c r="F75" s="14" t="s">
        <v>118</v>
      </c>
      <c r="G75" s="14">
        <f>SUM(G72)</f>
        <v>0</v>
      </c>
      <c r="H75" s="14">
        <f>SUM(H72)</f>
        <v>0</v>
      </c>
      <c r="I75" s="14">
        <f>SUM(I72)</f>
        <v>0</v>
      </c>
    </row>
    <row r="76" spans="1:9" s="6" customFormat="1" ht="21" customHeight="1" hidden="1">
      <c r="A76" s="22"/>
      <c r="B76" s="21"/>
      <c r="C76" s="21"/>
      <c r="D76" s="21"/>
      <c r="E76" s="21"/>
      <c r="F76" s="21" t="s">
        <v>161</v>
      </c>
      <c r="G76" s="14">
        <f>G67+G75</f>
        <v>0</v>
      </c>
      <c r="H76" s="14">
        <f>H67+H75</f>
        <v>0</v>
      </c>
      <c r="I76" s="14">
        <f>I67+I75</f>
        <v>0</v>
      </c>
    </row>
    <row r="77" spans="1:10" s="6" customFormat="1" ht="35.25" customHeight="1">
      <c r="A77" s="25"/>
      <c r="B77" s="25"/>
      <c r="C77" s="25"/>
      <c r="D77" s="25"/>
      <c r="E77" s="25"/>
      <c r="F77" s="30" t="s">
        <v>155</v>
      </c>
      <c r="G77" s="31">
        <f>G32+G37+G43+G49+G56+G62+G76</f>
        <v>12</v>
      </c>
      <c r="H77" s="31">
        <f>H32+H37+H43+H49+H56+H62+H76</f>
        <v>12</v>
      </c>
      <c r="I77" s="31">
        <f>I32+I37+I43+I49+I56+I62+I76</f>
        <v>0</v>
      </c>
      <c r="J77" s="26"/>
    </row>
    <row r="78" spans="1:9" s="6" customFormat="1" ht="14.25">
      <c r="A78" s="27"/>
      <c r="B78" s="27"/>
      <c r="C78" s="27"/>
      <c r="D78" s="27"/>
      <c r="E78" s="27"/>
      <c r="F78" s="27"/>
      <c r="G78" s="28"/>
      <c r="H78" s="28"/>
      <c r="I78" s="28"/>
    </row>
    <row r="79" spans="1:9" s="6" customFormat="1" ht="12.75" customHeight="1">
      <c r="A79" s="27"/>
      <c r="B79" s="27"/>
      <c r="C79" s="27"/>
      <c r="D79" s="27"/>
      <c r="E79" s="27"/>
      <c r="F79" s="27"/>
      <c r="G79" s="27"/>
      <c r="H79" s="27"/>
      <c r="I79" s="27"/>
    </row>
    <row r="80" spans="1:9" s="24" customFormat="1" ht="14.25">
      <c r="A80" s="29"/>
      <c r="B80" s="29"/>
      <c r="C80" s="29"/>
      <c r="D80" s="29"/>
      <c r="E80" s="29"/>
      <c r="F80" s="29"/>
      <c r="G80" s="29"/>
      <c r="H80" s="29"/>
      <c r="I80" s="29"/>
    </row>
    <row r="81" spans="1:9" s="24" customFormat="1" ht="14.25">
      <c r="A81" s="29"/>
      <c r="B81" s="29"/>
      <c r="C81" s="29"/>
      <c r="D81" s="29"/>
      <c r="E81" s="29"/>
      <c r="F81" s="29"/>
      <c r="G81" s="29"/>
      <c r="H81" s="29"/>
      <c r="I81" s="29"/>
    </row>
    <row r="82" spans="1:12" s="6" customFormat="1" ht="14.25">
      <c r="A82" s="27"/>
      <c r="B82" s="27"/>
      <c r="C82" s="27"/>
      <c r="D82" s="27"/>
      <c r="E82" s="27"/>
      <c r="F82" s="29"/>
      <c r="G82" s="29"/>
      <c r="H82" s="29"/>
      <c r="I82" s="29"/>
      <c r="J82" s="24"/>
      <c r="K82" s="24"/>
      <c r="L82" s="24"/>
    </row>
    <row r="83" spans="1:12" s="6" customFormat="1" ht="14.25">
      <c r="A83" s="27"/>
      <c r="B83" s="27"/>
      <c r="C83" s="27"/>
      <c r="D83" s="27"/>
      <c r="E83" s="27"/>
      <c r="F83" s="33"/>
      <c r="G83" s="29"/>
      <c r="H83" s="29"/>
      <c r="I83" s="29"/>
      <c r="J83" s="24"/>
      <c r="K83" s="24"/>
      <c r="L83" s="24"/>
    </row>
    <row r="84" spans="1:12" s="6" customFormat="1" ht="14.25">
      <c r="A84" s="27"/>
      <c r="B84" s="27"/>
      <c r="C84" s="27"/>
      <c r="D84" s="27"/>
      <c r="E84" s="27"/>
      <c r="F84" s="33"/>
      <c r="G84" s="29"/>
      <c r="H84" s="29"/>
      <c r="I84" s="29"/>
      <c r="J84" s="24"/>
      <c r="K84" s="24"/>
      <c r="L84" s="24"/>
    </row>
    <row r="85" spans="1:12" s="6" customFormat="1" ht="14.25">
      <c r="A85" s="27"/>
      <c r="B85" s="27"/>
      <c r="C85" s="27"/>
      <c r="D85" s="27"/>
      <c r="E85" s="27"/>
      <c r="F85" s="33"/>
      <c r="G85" s="29"/>
      <c r="H85" s="29"/>
      <c r="I85" s="29"/>
      <c r="J85" s="24"/>
      <c r="K85" s="24"/>
      <c r="L85" s="24"/>
    </row>
    <row r="86" spans="1:12" s="6" customFormat="1" ht="14.25">
      <c r="A86" s="27"/>
      <c r="B86" s="27"/>
      <c r="C86" s="27"/>
      <c r="D86" s="27"/>
      <c r="E86" s="27"/>
      <c r="F86" s="33"/>
      <c r="G86" s="29"/>
      <c r="H86" s="29"/>
      <c r="I86" s="29"/>
      <c r="J86" s="24"/>
      <c r="K86" s="24"/>
      <c r="L86" s="24"/>
    </row>
    <row r="87" spans="1:12" s="6" customFormat="1" ht="14.25">
      <c r="A87" s="27"/>
      <c r="B87" s="27"/>
      <c r="C87" s="27"/>
      <c r="D87" s="27"/>
      <c r="E87" s="27"/>
      <c r="F87" s="33"/>
      <c r="G87" s="29"/>
      <c r="H87" s="29"/>
      <c r="I87" s="29"/>
      <c r="J87" s="24"/>
      <c r="K87" s="24"/>
      <c r="L87" s="24"/>
    </row>
    <row r="88" spans="1:12" s="6" customFormat="1" ht="14.25">
      <c r="A88" s="27"/>
      <c r="B88" s="27"/>
      <c r="C88" s="27"/>
      <c r="D88" s="27"/>
      <c r="E88" s="27"/>
      <c r="F88" s="33"/>
      <c r="G88" s="29"/>
      <c r="H88" s="29"/>
      <c r="I88" s="29"/>
      <c r="J88" s="24"/>
      <c r="K88" s="24"/>
      <c r="L88" s="24"/>
    </row>
    <row r="89" spans="1:12" s="6" customFormat="1" ht="14.25">
      <c r="A89" s="27"/>
      <c r="B89" s="27"/>
      <c r="C89" s="27"/>
      <c r="D89" s="27"/>
      <c r="E89" s="27"/>
      <c r="F89" s="33"/>
      <c r="G89" s="29"/>
      <c r="H89" s="29"/>
      <c r="I89" s="29"/>
      <c r="J89" s="24"/>
      <c r="K89" s="24"/>
      <c r="L89" s="24"/>
    </row>
    <row r="90" spans="1:12" s="6" customFormat="1" ht="14.25">
      <c r="A90" s="27"/>
      <c r="B90" s="27"/>
      <c r="C90" s="27"/>
      <c r="D90" s="27"/>
      <c r="E90" s="27"/>
      <c r="F90" s="33"/>
      <c r="G90" s="29"/>
      <c r="H90" s="29"/>
      <c r="I90" s="29"/>
      <c r="J90" s="24"/>
      <c r="K90" s="24"/>
      <c r="L90" s="24"/>
    </row>
    <row r="91" spans="1:12" s="6" customFormat="1" ht="14.25">
      <c r="A91" s="27"/>
      <c r="B91" s="27"/>
      <c r="C91" s="27"/>
      <c r="D91" s="27"/>
      <c r="E91" s="27"/>
      <c r="F91" s="33"/>
      <c r="G91" s="29"/>
      <c r="H91" s="29"/>
      <c r="I91" s="29"/>
      <c r="J91" s="24"/>
      <c r="K91" s="24"/>
      <c r="L91" s="24"/>
    </row>
    <row r="92" spans="1:12" s="6" customFormat="1" ht="14.25">
      <c r="A92" s="27"/>
      <c r="B92" s="27"/>
      <c r="C92" s="27"/>
      <c r="D92" s="27"/>
      <c r="E92" s="27"/>
      <c r="F92" s="33"/>
      <c r="G92" s="29"/>
      <c r="H92" s="29"/>
      <c r="I92" s="29"/>
      <c r="J92" s="24"/>
      <c r="K92" s="24"/>
      <c r="L92" s="24"/>
    </row>
    <row r="93" spans="6:12" s="6" customFormat="1" ht="14.25">
      <c r="F93" s="24"/>
      <c r="G93" s="24"/>
      <c r="H93" s="24"/>
      <c r="I93" s="24"/>
      <c r="J93" s="24"/>
      <c r="K93" s="24"/>
      <c r="L93" s="24"/>
    </row>
    <row r="94" spans="6:12" s="6" customFormat="1" ht="14.25">
      <c r="F94" s="24"/>
      <c r="G94" s="24"/>
      <c r="H94" s="24"/>
      <c r="I94" s="24"/>
      <c r="J94" s="24"/>
      <c r="K94" s="24"/>
      <c r="L94" s="24"/>
    </row>
    <row r="95" spans="6:12" s="6" customFormat="1" ht="14.25">
      <c r="F95" s="24"/>
      <c r="G95" s="24"/>
      <c r="H95" s="24"/>
      <c r="I95" s="24"/>
      <c r="J95" s="24"/>
      <c r="K95" s="24"/>
      <c r="L95" s="24"/>
    </row>
    <row r="96" spans="6:12" ht="16.5">
      <c r="F96" s="3"/>
      <c r="G96" s="5"/>
      <c r="H96" s="3"/>
      <c r="I96" s="3"/>
      <c r="J96" s="3"/>
      <c r="K96" s="3"/>
      <c r="L96" s="3"/>
    </row>
    <row r="97" spans="6:12" ht="16.5">
      <c r="F97" s="4"/>
      <c r="G97" s="5"/>
      <c r="H97" s="3"/>
      <c r="I97" s="3"/>
      <c r="J97" s="3"/>
      <c r="K97" s="3"/>
      <c r="L97" s="3"/>
    </row>
    <row r="98" spans="6:12" ht="16.5">
      <c r="F98" s="4"/>
      <c r="G98" s="5"/>
      <c r="H98" s="3"/>
      <c r="I98" s="3"/>
      <c r="J98" s="3"/>
      <c r="K98" s="3"/>
      <c r="L98" s="3"/>
    </row>
    <row r="99" spans="6:12" ht="16.5">
      <c r="F99" s="4"/>
      <c r="G99" s="5"/>
      <c r="H99" s="3"/>
      <c r="I99" s="3"/>
      <c r="J99" s="3"/>
      <c r="K99" s="3"/>
      <c r="L99" s="3"/>
    </row>
    <row r="100" spans="6:7" ht="16.5">
      <c r="F100" s="4"/>
      <c r="G100" s="5"/>
    </row>
    <row r="101" spans="6:7" ht="16.5">
      <c r="F101" s="4"/>
      <c r="G101" s="5"/>
    </row>
    <row r="102" spans="6:7" ht="16.5">
      <c r="F102" s="4"/>
      <c r="G102" s="5"/>
    </row>
    <row r="103" spans="6:7" ht="16.5">
      <c r="F103" s="4"/>
      <c r="G103" s="5"/>
    </row>
    <row r="104" spans="6:7" ht="16.5">
      <c r="F104" s="4"/>
      <c r="G104" s="5"/>
    </row>
    <row r="105" spans="6:7" ht="16.5">
      <c r="F105" s="4"/>
      <c r="G105" s="5"/>
    </row>
    <row r="106" spans="6:7" ht="16.5">
      <c r="F106" s="4"/>
      <c r="G106" s="5"/>
    </row>
  </sheetData>
  <sheetProtection/>
  <mergeCells count="83">
    <mergeCell ref="D34:D38"/>
    <mergeCell ref="E34:E38"/>
    <mergeCell ref="A34:A38"/>
    <mergeCell ref="B20:B23"/>
    <mergeCell ref="C20:C23"/>
    <mergeCell ref="A20:A23"/>
    <mergeCell ref="B34:B38"/>
    <mergeCell ref="C34:C38"/>
    <mergeCell ref="D20:D23"/>
    <mergeCell ref="E20:E23"/>
    <mergeCell ref="A33:I33"/>
    <mergeCell ref="E72:E75"/>
    <mergeCell ref="A72:A75"/>
    <mergeCell ref="B72:B75"/>
    <mergeCell ref="C72:C75"/>
    <mergeCell ref="D72:D75"/>
    <mergeCell ref="A45:I45"/>
    <mergeCell ref="A46:A50"/>
    <mergeCell ref="B46:B50"/>
    <mergeCell ref="C46:C50"/>
    <mergeCell ref="A2:I4"/>
    <mergeCell ref="A5:IV5"/>
    <mergeCell ref="A6:A9"/>
    <mergeCell ref="B6:B9"/>
    <mergeCell ref="C6:C9"/>
    <mergeCell ref="D6:E8"/>
    <mergeCell ref="F6:F9"/>
    <mergeCell ref="G6:G9"/>
    <mergeCell ref="H6:I6"/>
    <mergeCell ref="H7:H9"/>
    <mergeCell ref="I7:I9"/>
    <mergeCell ref="A11:I11"/>
    <mergeCell ref="A12:A15"/>
    <mergeCell ref="B12:B15"/>
    <mergeCell ref="C12:C15"/>
    <mergeCell ref="D12:D15"/>
    <mergeCell ref="E12:E15"/>
    <mergeCell ref="E16:E19"/>
    <mergeCell ref="A24:A27"/>
    <mergeCell ref="B24:B27"/>
    <mergeCell ref="C24:C27"/>
    <mergeCell ref="D24:D27"/>
    <mergeCell ref="E24:E27"/>
    <mergeCell ref="A16:A19"/>
    <mergeCell ref="B16:B19"/>
    <mergeCell ref="C16:C19"/>
    <mergeCell ref="D16:D19"/>
    <mergeCell ref="A39:I39"/>
    <mergeCell ref="A40:A44"/>
    <mergeCell ref="A52:A55"/>
    <mergeCell ref="B52:B55"/>
    <mergeCell ref="C52:C55"/>
    <mergeCell ref="D52:D55"/>
    <mergeCell ref="B40:B44"/>
    <mergeCell ref="C40:C44"/>
    <mergeCell ref="D40:D44"/>
    <mergeCell ref="E40:E44"/>
    <mergeCell ref="A57:I57"/>
    <mergeCell ref="E58:E61"/>
    <mergeCell ref="E28:E31"/>
    <mergeCell ref="A28:A31"/>
    <mergeCell ref="B28:B31"/>
    <mergeCell ref="A51:I51"/>
    <mergeCell ref="C28:C31"/>
    <mergeCell ref="D28:D31"/>
    <mergeCell ref="D46:D50"/>
    <mergeCell ref="E46:E50"/>
    <mergeCell ref="E52:E55"/>
    <mergeCell ref="C58:C61"/>
    <mergeCell ref="D58:D61"/>
    <mergeCell ref="A63:I63"/>
    <mergeCell ref="A64:A67"/>
    <mergeCell ref="B64:B67"/>
    <mergeCell ref="A58:A61"/>
    <mergeCell ref="B58:B61"/>
    <mergeCell ref="C64:C67"/>
    <mergeCell ref="D64:D67"/>
    <mergeCell ref="A68:A71"/>
    <mergeCell ref="B68:B71"/>
    <mergeCell ref="C68:C71"/>
    <mergeCell ref="D68:D71"/>
    <mergeCell ref="E68:E71"/>
    <mergeCell ref="E64:E67"/>
  </mergeCells>
  <printOptions/>
  <pageMargins left="0.75" right="0.75" top="0.21" bottom="0.09" header="0.17" footer="0.18"/>
  <pageSetup horizontalDpi="600" verticalDpi="600" orientation="landscape" paperSize="9" scale="95" r:id="rId1"/>
  <rowBreaks count="1" manualBreakCount="1">
    <brk id="77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L96"/>
  <sheetViews>
    <sheetView view="pageBreakPreview" zoomScaleSheetLayoutView="100" zoomScalePageLayoutView="0" workbookViewId="0" topLeftCell="A2">
      <selection activeCell="C76" sqref="C76"/>
    </sheetView>
  </sheetViews>
  <sheetFormatPr defaultColWidth="9.00390625" defaultRowHeight="12.75"/>
  <cols>
    <col min="1" max="1" width="4.625" style="1" customWidth="1"/>
    <col min="2" max="2" width="21.875" style="1" customWidth="1"/>
    <col min="3" max="3" width="51.00390625" style="1" customWidth="1"/>
    <col min="4" max="5" width="8.375" style="1" customWidth="1"/>
    <col min="6" max="7" width="11.25390625" style="1" customWidth="1"/>
    <col min="8" max="8" width="9.375" style="1" customWidth="1"/>
    <col min="9" max="9" width="12.875" style="1" customWidth="1"/>
    <col min="10" max="16384" width="9.125" style="1" customWidth="1"/>
  </cols>
  <sheetData>
    <row r="1" ht="16.5" hidden="1"/>
    <row r="2" spans="1:9" s="6" customFormat="1" ht="18.75" customHeight="1">
      <c r="A2" s="124" t="s">
        <v>0</v>
      </c>
      <c r="B2" s="125"/>
      <c r="C2" s="125"/>
      <c r="D2" s="125"/>
      <c r="E2" s="125"/>
      <c r="F2" s="125"/>
      <c r="G2" s="125"/>
      <c r="H2" s="125"/>
      <c r="I2" s="125"/>
    </row>
    <row r="3" spans="1:9" s="6" customFormat="1" ht="14.25" customHeight="1">
      <c r="A3" s="125"/>
      <c r="B3" s="125"/>
      <c r="C3" s="125"/>
      <c r="D3" s="125"/>
      <c r="E3" s="125"/>
      <c r="F3" s="125"/>
      <c r="G3" s="125"/>
      <c r="H3" s="125"/>
      <c r="I3" s="125"/>
    </row>
    <row r="4" spans="1:9" s="6" customFormat="1" ht="12" customHeight="1">
      <c r="A4" s="125"/>
      <c r="B4" s="125"/>
      <c r="C4" s="125"/>
      <c r="D4" s="125"/>
      <c r="E4" s="125"/>
      <c r="F4" s="125"/>
      <c r="G4" s="125"/>
      <c r="H4" s="125"/>
      <c r="I4" s="125"/>
    </row>
    <row r="5" s="126" customFormat="1" ht="13.5" customHeight="1"/>
    <row r="6" spans="1:9" s="6" customFormat="1" ht="24" customHeight="1">
      <c r="A6" s="144" t="s">
        <v>127</v>
      </c>
      <c r="B6" s="130" t="s">
        <v>116</v>
      </c>
      <c r="C6" s="130" t="s">
        <v>117</v>
      </c>
      <c r="D6" s="130" t="s">
        <v>115</v>
      </c>
      <c r="E6" s="130"/>
      <c r="F6" s="130" t="s">
        <v>126</v>
      </c>
      <c r="G6" s="130" t="s">
        <v>128</v>
      </c>
      <c r="H6" s="130"/>
      <c r="I6" s="130"/>
    </row>
    <row r="7" spans="1:9" s="6" customFormat="1" ht="15" customHeight="1">
      <c r="A7" s="145"/>
      <c r="B7" s="130"/>
      <c r="C7" s="130"/>
      <c r="D7" s="130"/>
      <c r="E7" s="130"/>
      <c r="F7" s="130"/>
      <c r="G7" s="130"/>
      <c r="H7" s="130" t="s">
        <v>2</v>
      </c>
      <c r="I7" s="130" t="s">
        <v>111</v>
      </c>
    </row>
    <row r="8" spans="1:9" s="6" customFormat="1" ht="28.5" customHeight="1">
      <c r="A8" s="145"/>
      <c r="B8" s="130"/>
      <c r="C8" s="130"/>
      <c r="D8" s="130"/>
      <c r="E8" s="130"/>
      <c r="F8" s="130"/>
      <c r="G8" s="130"/>
      <c r="H8" s="130"/>
      <c r="I8" s="130"/>
    </row>
    <row r="9" spans="1:9" s="6" customFormat="1" ht="45.75" customHeight="1">
      <c r="A9" s="145"/>
      <c r="B9" s="130"/>
      <c r="C9" s="130"/>
      <c r="D9" s="9" t="s">
        <v>119</v>
      </c>
      <c r="E9" s="7" t="s">
        <v>120</v>
      </c>
      <c r="F9" s="130"/>
      <c r="G9" s="130"/>
      <c r="H9" s="130"/>
      <c r="I9" s="130"/>
    </row>
    <row r="10" spans="1:9" s="6" customFormat="1" ht="15">
      <c r="A10" s="8">
        <v>1</v>
      </c>
      <c r="B10" s="7">
        <v>3</v>
      </c>
      <c r="C10" s="7">
        <v>4</v>
      </c>
      <c r="D10" s="7">
        <v>7</v>
      </c>
      <c r="E10" s="7">
        <v>8</v>
      </c>
      <c r="F10" s="7">
        <v>9</v>
      </c>
      <c r="G10" s="7">
        <v>10</v>
      </c>
      <c r="H10" s="7">
        <v>13</v>
      </c>
      <c r="I10" s="7">
        <v>14</v>
      </c>
    </row>
    <row r="11" spans="1:9" s="6" customFormat="1" ht="12" customHeight="1">
      <c r="A11" s="133" t="s">
        <v>147</v>
      </c>
      <c r="B11" s="133"/>
      <c r="C11" s="133"/>
      <c r="D11" s="133"/>
      <c r="E11" s="133"/>
      <c r="F11" s="133"/>
      <c r="G11" s="133"/>
      <c r="H11" s="133"/>
      <c r="I11" s="133"/>
    </row>
    <row r="12" spans="1:9" s="15" customFormat="1" ht="19.5" customHeight="1" hidden="1">
      <c r="A12" s="113">
        <v>1</v>
      </c>
      <c r="B12" s="110" t="s">
        <v>133</v>
      </c>
      <c r="C12" s="110"/>
      <c r="D12" s="111">
        <v>2016</v>
      </c>
      <c r="E12" s="111">
        <v>2016</v>
      </c>
      <c r="F12" s="14" t="s">
        <v>121</v>
      </c>
      <c r="G12" s="14">
        <v>0</v>
      </c>
      <c r="H12" s="14">
        <v>0</v>
      </c>
      <c r="I12" s="14">
        <v>0</v>
      </c>
    </row>
    <row r="13" spans="1:9" s="15" customFormat="1" ht="18" customHeight="1" hidden="1">
      <c r="A13" s="113"/>
      <c r="B13" s="110"/>
      <c r="C13" s="110"/>
      <c r="D13" s="111"/>
      <c r="E13" s="111"/>
      <c r="F13" s="14" t="s">
        <v>112</v>
      </c>
      <c r="G13" s="14">
        <v>0</v>
      </c>
      <c r="H13" s="14">
        <v>0</v>
      </c>
      <c r="I13" s="14">
        <v>0</v>
      </c>
    </row>
    <row r="14" spans="1:9" s="15" customFormat="1" ht="15" customHeight="1" hidden="1">
      <c r="A14" s="113"/>
      <c r="B14" s="110"/>
      <c r="C14" s="110"/>
      <c r="D14" s="111"/>
      <c r="E14" s="111"/>
      <c r="F14" s="14" t="s">
        <v>94</v>
      </c>
      <c r="G14" s="14">
        <v>0</v>
      </c>
      <c r="H14" s="14">
        <v>0</v>
      </c>
      <c r="I14" s="14">
        <v>0</v>
      </c>
    </row>
    <row r="15" spans="1:9" s="15" customFormat="1" ht="18" customHeight="1" hidden="1">
      <c r="A15" s="113"/>
      <c r="B15" s="110"/>
      <c r="C15" s="110"/>
      <c r="D15" s="111"/>
      <c r="E15" s="111"/>
      <c r="F15" s="14" t="s">
        <v>118</v>
      </c>
      <c r="G15" s="14">
        <v>0</v>
      </c>
      <c r="H15" s="14">
        <f>SUM(H12:H14)</f>
        <v>0</v>
      </c>
      <c r="I15" s="14">
        <v>0</v>
      </c>
    </row>
    <row r="16" spans="1:9" s="16" customFormat="1" ht="27" customHeight="1" hidden="1">
      <c r="A16" s="113">
        <v>2</v>
      </c>
      <c r="B16" s="110" t="s">
        <v>133</v>
      </c>
      <c r="C16" s="110"/>
      <c r="D16" s="111">
        <v>2016</v>
      </c>
      <c r="E16" s="111">
        <v>2016</v>
      </c>
      <c r="F16" s="14" t="s">
        <v>121</v>
      </c>
      <c r="G16" s="14">
        <v>0</v>
      </c>
      <c r="H16" s="14">
        <v>0</v>
      </c>
      <c r="I16" s="14">
        <v>0</v>
      </c>
    </row>
    <row r="17" spans="1:9" s="16" customFormat="1" ht="22.5" customHeight="1" hidden="1">
      <c r="A17" s="113"/>
      <c r="B17" s="110"/>
      <c r="C17" s="110"/>
      <c r="D17" s="111"/>
      <c r="E17" s="111"/>
      <c r="F17" s="14" t="s">
        <v>112</v>
      </c>
      <c r="G17" s="14">
        <v>0</v>
      </c>
      <c r="H17" s="14">
        <v>0</v>
      </c>
      <c r="I17" s="14">
        <v>0</v>
      </c>
    </row>
    <row r="18" spans="1:9" s="16" customFormat="1" ht="18.75" customHeight="1" hidden="1">
      <c r="A18" s="113"/>
      <c r="B18" s="110"/>
      <c r="C18" s="110"/>
      <c r="D18" s="111"/>
      <c r="E18" s="111"/>
      <c r="F18" s="14" t="s">
        <v>94</v>
      </c>
      <c r="G18" s="14">
        <v>0</v>
      </c>
      <c r="H18" s="14">
        <v>0</v>
      </c>
      <c r="I18" s="14">
        <v>0</v>
      </c>
    </row>
    <row r="19" spans="1:9" s="16" customFormat="1" ht="21.75" customHeight="1" hidden="1">
      <c r="A19" s="113"/>
      <c r="B19" s="110"/>
      <c r="C19" s="110"/>
      <c r="D19" s="111"/>
      <c r="E19" s="111"/>
      <c r="F19" s="14" t="s">
        <v>118</v>
      </c>
      <c r="G19" s="14">
        <f>SUM(G16:G18)</f>
        <v>0</v>
      </c>
      <c r="H19" s="14">
        <f>SUM(H16:H18)</f>
        <v>0</v>
      </c>
      <c r="I19" s="14">
        <v>0</v>
      </c>
    </row>
    <row r="20" spans="1:9" s="16" customFormat="1" ht="21.75" customHeight="1" hidden="1">
      <c r="A20" s="113">
        <v>3</v>
      </c>
      <c r="B20" s="110" t="s">
        <v>133</v>
      </c>
      <c r="C20" s="110"/>
      <c r="D20" s="111">
        <v>2016</v>
      </c>
      <c r="E20" s="111">
        <v>2016</v>
      </c>
      <c r="F20" s="14" t="s">
        <v>121</v>
      </c>
      <c r="G20" s="14">
        <v>0</v>
      </c>
      <c r="H20" s="14">
        <v>0</v>
      </c>
      <c r="I20" s="14">
        <v>0</v>
      </c>
    </row>
    <row r="21" spans="1:9" s="16" customFormat="1" ht="21" customHeight="1" hidden="1">
      <c r="A21" s="113"/>
      <c r="B21" s="110"/>
      <c r="C21" s="110"/>
      <c r="D21" s="111"/>
      <c r="E21" s="111"/>
      <c r="F21" s="14" t="s">
        <v>112</v>
      </c>
      <c r="G21" s="14">
        <v>0</v>
      </c>
      <c r="H21" s="14">
        <v>0</v>
      </c>
      <c r="I21" s="14">
        <v>0</v>
      </c>
    </row>
    <row r="22" spans="1:9" s="16" customFormat="1" ht="18" customHeight="1" hidden="1">
      <c r="A22" s="113"/>
      <c r="B22" s="110"/>
      <c r="C22" s="110"/>
      <c r="D22" s="111"/>
      <c r="E22" s="111"/>
      <c r="F22" s="14" t="s">
        <v>94</v>
      </c>
      <c r="G22" s="14">
        <v>0</v>
      </c>
      <c r="H22" s="14">
        <v>0</v>
      </c>
      <c r="I22" s="14">
        <v>0</v>
      </c>
    </row>
    <row r="23" spans="1:9" s="16" customFormat="1" ht="18.75" customHeight="1" hidden="1">
      <c r="A23" s="113"/>
      <c r="B23" s="110"/>
      <c r="C23" s="110"/>
      <c r="D23" s="111"/>
      <c r="E23" s="111"/>
      <c r="F23" s="14" t="s">
        <v>118</v>
      </c>
      <c r="G23" s="14">
        <f>SUM(G20:G22)</f>
        <v>0</v>
      </c>
      <c r="H23" s="14">
        <f>SUM(H20:H22)</f>
        <v>0</v>
      </c>
      <c r="I23" s="14">
        <f>SUM(I20:I22)</f>
        <v>0</v>
      </c>
    </row>
    <row r="24" spans="1:9" s="6" customFormat="1" ht="15" customHeight="1" hidden="1">
      <c r="A24" s="19"/>
      <c r="B24" s="13"/>
      <c r="C24" s="13"/>
      <c r="D24" s="20"/>
      <c r="E24" s="20"/>
      <c r="F24" s="14" t="s">
        <v>161</v>
      </c>
      <c r="G24" s="14">
        <v>0</v>
      </c>
      <c r="H24" s="14">
        <v>0</v>
      </c>
      <c r="I24" s="14">
        <v>0</v>
      </c>
    </row>
    <row r="25" spans="1:9" s="6" customFormat="1" ht="12.75" customHeight="1">
      <c r="A25" s="106" t="s">
        <v>153</v>
      </c>
      <c r="B25" s="106"/>
      <c r="C25" s="106"/>
      <c r="D25" s="106"/>
      <c r="E25" s="106"/>
      <c r="F25" s="106"/>
      <c r="G25" s="106"/>
      <c r="H25" s="106"/>
      <c r="I25" s="106"/>
    </row>
    <row r="26" spans="1:9" s="6" customFormat="1" ht="13.5" customHeight="1" hidden="1">
      <c r="A26" s="113">
        <v>4</v>
      </c>
      <c r="B26" s="110" t="s">
        <v>133</v>
      </c>
      <c r="C26" s="110"/>
      <c r="D26" s="111">
        <v>2016</v>
      </c>
      <c r="E26" s="111">
        <v>2016</v>
      </c>
      <c r="F26" s="21" t="s">
        <v>121</v>
      </c>
      <c r="G26" s="14">
        <v>0</v>
      </c>
      <c r="H26" s="14">
        <v>0</v>
      </c>
      <c r="I26" s="14">
        <v>0</v>
      </c>
    </row>
    <row r="27" spans="1:9" s="6" customFormat="1" ht="18.75" customHeight="1" hidden="1">
      <c r="A27" s="113"/>
      <c r="B27" s="110"/>
      <c r="C27" s="110"/>
      <c r="D27" s="111"/>
      <c r="E27" s="111"/>
      <c r="F27" s="21" t="s">
        <v>112</v>
      </c>
      <c r="G27" s="14">
        <v>0</v>
      </c>
      <c r="H27" s="14">
        <v>0</v>
      </c>
      <c r="I27" s="14">
        <v>0</v>
      </c>
    </row>
    <row r="28" spans="1:9" s="6" customFormat="1" ht="18.75" customHeight="1" hidden="1">
      <c r="A28" s="113"/>
      <c r="B28" s="110"/>
      <c r="C28" s="110"/>
      <c r="D28" s="111"/>
      <c r="E28" s="111"/>
      <c r="F28" s="21" t="s">
        <v>94</v>
      </c>
      <c r="G28" s="14">
        <v>0</v>
      </c>
      <c r="H28" s="14">
        <v>0</v>
      </c>
      <c r="I28" s="14">
        <v>0</v>
      </c>
    </row>
    <row r="29" spans="1:9" s="6" customFormat="1" ht="24.75" customHeight="1" hidden="1">
      <c r="A29" s="113"/>
      <c r="B29" s="110"/>
      <c r="C29" s="110"/>
      <c r="D29" s="111"/>
      <c r="E29" s="111"/>
      <c r="F29" s="21" t="s">
        <v>93</v>
      </c>
      <c r="G29" s="14">
        <f>SUM(G15:G28)</f>
        <v>0</v>
      </c>
      <c r="H29" s="14">
        <f>SUM(H15:H28)</f>
        <v>0</v>
      </c>
      <c r="I29" s="14">
        <f>SUM(I15:I28)</f>
        <v>0</v>
      </c>
    </row>
    <row r="30" spans="1:9" s="16" customFormat="1" ht="21" customHeight="1" hidden="1">
      <c r="A30" s="117">
        <v>5</v>
      </c>
      <c r="B30" s="120" t="s">
        <v>133</v>
      </c>
      <c r="C30" s="120"/>
      <c r="D30" s="114">
        <v>2016</v>
      </c>
      <c r="E30" s="114">
        <v>2016</v>
      </c>
      <c r="F30" s="21" t="s">
        <v>121</v>
      </c>
      <c r="G30" s="14">
        <v>0</v>
      </c>
      <c r="H30" s="14">
        <v>0</v>
      </c>
      <c r="I30" s="14">
        <v>0</v>
      </c>
    </row>
    <row r="31" spans="1:9" s="16" customFormat="1" ht="21.75" customHeight="1" hidden="1">
      <c r="A31" s="118"/>
      <c r="B31" s="121"/>
      <c r="C31" s="121"/>
      <c r="D31" s="115"/>
      <c r="E31" s="115"/>
      <c r="F31" s="21" t="s">
        <v>112</v>
      </c>
      <c r="G31" s="14">
        <v>0</v>
      </c>
      <c r="H31" s="14">
        <v>0</v>
      </c>
      <c r="I31" s="14">
        <v>0</v>
      </c>
    </row>
    <row r="32" spans="1:9" s="16" customFormat="1" ht="21" customHeight="1" hidden="1">
      <c r="A32" s="118"/>
      <c r="B32" s="121"/>
      <c r="C32" s="121"/>
      <c r="D32" s="115"/>
      <c r="E32" s="115"/>
      <c r="F32" s="21" t="s">
        <v>94</v>
      </c>
      <c r="G32" s="14">
        <v>0</v>
      </c>
      <c r="H32" s="14">
        <v>0</v>
      </c>
      <c r="I32" s="14">
        <v>0</v>
      </c>
    </row>
    <row r="33" spans="1:9" s="6" customFormat="1" ht="21" customHeight="1" hidden="1">
      <c r="A33" s="119"/>
      <c r="B33" s="122"/>
      <c r="C33" s="122"/>
      <c r="D33" s="116"/>
      <c r="E33" s="116"/>
      <c r="F33" s="21" t="s">
        <v>93</v>
      </c>
      <c r="G33" s="14">
        <f>SUM(G26:G32)</f>
        <v>0</v>
      </c>
      <c r="H33" s="14">
        <f>SUM(H26:H32)</f>
        <v>0</v>
      </c>
      <c r="I33" s="14">
        <f>SUM(I26:I32)</f>
        <v>0</v>
      </c>
    </row>
    <row r="34" spans="1:9" s="6" customFormat="1" ht="21" customHeight="1" hidden="1">
      <c r="A34" s="22"/>
      <c r="B34" s="21"/>
      <c r="C34" s="21"/>
      <c r="D34" s="21"/>
      <c r="E34" s="21"/>
      <c r="F34" s="21" t="s">
        <v>160</v>
      </c>
      <c r="G34" s="14">
        <v>0</v>
      </c>
      <c r="H34" s="14">
        <v>0</v>
      </c>
      <c r="I34" s="14">
        <v>0</v>
      </c>
    </row>
    <row r="35" spans="1:9" s="6" customFormat="1" ht="13.5" customHeight="1">
      <c r="A35" s="106" t="s">
        <v>148</v>
      </c>
      <c r="B35" s="106"/>
      <c r="C35" s="106"/>
      <c r="D35" s="106"/>
      <c r="E35" s="106"/>
      <c r="F35" s="106"/>
      <c r="G35" s="106"/>
      <c r="H35" s="106"/>
      <c r="I35" s="106"/>
    </row>
    <row r="36" spans="1:9" s="6" customFormat="1" ht="12.75" customHeight="1">
      <c r="A36" s="140">
        <v>6</v>
      </c>
      <c r="B36" s="107" t="s">
        <v>133</v>
      </c>
      <c r="C36" s="107" t="s">
        <v>29</v>
      </c>
      <c r="D36" s="114">
        <v>2016</v>
      </c>
      <c r="E36" s="114">
        <v>2016</v>
      </c>
      <c r="F36" s="21" t="s">
        <v>98</v>
      </c>
      <c r="G36" s="14">
        <v>0</v>
      </c>
      <c r="H36" s="14">
        <v>0</v>
      </c>
      <c r="I36" s="14">
        <v>0</v>
      </c>
    </row>
    <row r="37" spans="1:9" s="6" customFormat="1" ht="12.75" customHeight="1">
      <c r="A37" s="141"/>
      <c r="B37" s="108"/>
      <c r="C37" s="108"/>
      <c r="D37" s="115"/>
      <c r="E37" s="115"/>
      <c r="F37" s="21" t="s">
        <v>112</v>
      </c>
      <c r="G37" s="14">
        <v>10</v>
      </c>
      <c r="H37" s="14">
        <v>10</v>
      </c>
      <c r="I37" s="14">
        <v>0</v>
      </c>
    </row>
    <row r="38" spans="1:9" s="6" customFormat="1" ht="12.75" customHeight="1">
      <c r="A38" s="141"/>
      <c r="B38" s="108"/>
      <c r="C38" s="108"/>
      <c r="D38" s="115"/>
      <c r="E38" s="115"/>
      <c r="F38" s="21" t="s">
        <v>94</v>
      </c>
      <c r="G38" s="14">
        <v>0</v>
      </c>
      <c r="H38" s="14">
        <v>0</v>
      </c>
      <c r="I38" s="14">
        <v>0</v>
      </c>
    </row>
    <row r="39" spans="1:9" s="6" customFormat="1" ht="12.75" customHeight="1">
      <c r="A39" s="141"/>
      <c r="B39" s="108"/>
      <c r="C39" s="108"/>
      <c r="D39" s="115"/>
      <c r="E39" s="115"/>
      <c r="F39" s="21" t="s">
        <v>118</v>
      </c>
      <c r="G39" s="14">
        <f>SUM(G36:G38)</f>
        <v>10</v>
      </c>
      <c r="H39" s="14">
        <f>SUM(H36:H38)</f>
        <v>10</v>
      </c>
      <c r="I39" s="14">
        <f>SUM(I36:I38)</f>
        <v>0</v>
      </c>
    </row>
    <row r="40" spans="1:9" s="6" customFormat="1" ht="15" customHeight="1">
      <c r="A40" s="142"/>
      <c r="B40" s="109"/>
      <c r="C40" s="109"/>
      <c r="D40" s="116"/>
      <c r="E40" s="116"/>
      <c r="F40" s="21" t="s">
        <v>160</v>
      </c>
      <c r="G40" s="14">
        <f>SUM(G39)</f>
        <v>10</v>
      </c>
      <c r="H40" s="14">
        <f>SUM(H39)</f>
        <v>10</v>
      </c>
      <c r="I40" s="14">
        <f>SUM(I39)</f>
        <v>0</v>
      </c>
    </row>
    <row r="41" spans="1:9" s="6" customFormat="1" ht="11.25" customHeight="1">
      <c r="A41" s="106" t="s">
        <v>150</v>
      </c>
      <c r="B41" s="106"/>
      <c r="C41" s="106"/>
      <c r="D41" s="106"/>
      <c r="E41" s="106"/>
      <c r="F41" s="106"/>
      <c r="G41" s="106"/>
      <c r="H41" s="106"/>
      <c r="I41" s="106"/>
    </row>
    <row r="42" spans="1:9" s="15" customFormat="1" ht="24" customHeight="1" hidden="1">
      <c r="A42" s="113">
        <v>7</v>
      </c>
      <c r="B42" s="110" t="s">
        <v>133</v>
      </c>
      <c r="C42" s="110" t="s">
        <v>145</v>
      </c>
      <c r="D42" s="111">
        <v>2016</v>
      </c>
      <c r="E42" s="111">
        <v>2016</v>
      </c>
      <c r="F42" s="21" t="s">
        <v>121</v>
      </c>
      <c r="G42" s="14">
        <v>0</v>
      </c>
      <c r="H42" s="14">
        <v>0</v>
      </c>
      <c r="I42" s="14">
        <v>0</v>
      </c>
    </row>
    <row r="43" spans="1:9" s="15" customFormat="1" ht="22.5" customHeight="1" hidden="1">
      <c r="A43" s="113"/>
      <c r="B43" s="110"/>
      <c r="C43" s="110"/>
      <c r="D43" s="111"/>
      <c r="E43" s="111"/>
      <c r="F43" s="21" t="s">
        <v>112</v>
      </c>
      <c r="G43" s="14">
        <v>0</v>
      </c>
      <c r="H43" s="14">
        <v>0</v>
      </c>
      <c r="I43" s="14">
        <v>0</v>
      </c>
    </row>
    <row r="44" spans="1:9" s="15" customFormat="1" ht="21" customHeight="1" hidden="1">
      <c r="A44" s="113"/>
      <c r="B44" s="110"/>
      <c r="C44" s="110"/>
      <c r="D44" s="111"/>
      <c r="E44" s="111"/>
      <c r="F44" s="21" t="s">
        <v>94</v>
      </c>
      <c r="G44" s="14">
        <v>0</v>
      </c>
      <c r="H44" s="14">
        <v>0</v>
      </c>
      <c r="I44" s="14">
        <v>0</v>
      </c>
    </row>
    <row r="45" spans="1:9" s="15" customFormat="1" ht="18.75" customHeight="1" hidden="1">
      <c r="A45" s="113"/>
      <c r="B45" s="110"/>
      <c r="C45" s="110"/>
      <c r="D45" s="111"/>
      <c r="E45" s="111"/>
      <c r="F45" s="21" t="s">
        <v>118</v>
      </c>
      <c r="G45" s="14">
        <f>SUM(G42:G44)</f>
        <v>0</v>
      </c>
      <c r="H45" s="14">
        <f>SUM(H42:H44)</f>
        <v>0</v>
      </c>
      <c r="I45" s="14">
        <f>SUM(I42:I44)</f>
        <v>0</v>
      </c>
    </row>
    <row r="46" spans="1:9" s="6" customFormat="1" ht="15" customHeight="1" hidden="1">
      <c r="A46" s="22"/>
      <c r="B46" s="21"/>
      <c r="C46" s="21"/>
      <c r="D46" s="21"/>
      <c r="E46" s="21"/>
      <c r="F46" s="21" t="s">
        <v>161</v>
      </c>
      <c r="G46" s="14">
        <f>G45</f>
        <v>0</v>
      </c>
      <c r="H46" s="14">
        <f>H45</f>
        <v>0</v>
      </c>
      <c r="I46" s="14">
        <f>I45</f>
        <v>0</v>
      </c>
    </row>
    <row r="47" spans="1:9" s="6" customFormat="1" ht="14.25" customHeight="1">
      <c r="A47" s="106" t="s">
        <v>152</v>
      </c>
      <c r="B47" s="106"/>
      <c r="C47" s="106"/>
      <c r="D47" s="106"/>
      <c r="E47" s="106"/>
      <c r="F47" s="106"/>
      <c r="G47" s="106"/>
      <c r="H47" s="106"/>
      <c r="I47" s="106"/>
    </row>
    <row r="48" spans="1:9" s="15" customFormat="1" ht="22.5" customHeight="1" hidden="1">
      <c r="A48" s="113">
        <v>8</v>
      </c>
      <c r="B48" s="110" t="s">
        <v>133</v>
      </c>
      <c r="C48" s="110" t="s">
        <v>198</v>
      </c>
      <c r="D48" s="111">
        <v>2016</v>
      </c>
      <c r="E48" s="111">
        <v>2016</v>
      </c>
      <c r="F48" s="21" t="s">
        <v>121</v>
      </c>
      <c r="G48" s="14">
        <v>0</v>
      </c>
      <c r="H48" s="14">
        <v>0</v>
      </c>
      <c r="I48" s="14">
        <v>0</v>
      </c>
    </row>
    <row r="49" spans="1:9" s="15" customFormat="1" ht="21.75" customHeight="1" hidden="1">
      <c r="A49" s="113"/>
      <c r="B49" s="110" t="s">
        <v>133</v>
      </c>
      <c r="C49" s="110"/>
      <c r="D49" s="111">
        <v>2011</v>
      </c>
      <c r="E49" s="111">
        <v>2015</v>
      </c>
      <c r="F49" s="21" t="s">
        <v>112</v>
      </c>
      <c r="G49" s="14">
        <v>0</v>
      </c>
      <c r="H49" s="14">
        <v>0</v>
      </c>
      <c r="I49" s="14">
        <v>0</v>
      </c>
    </row>
    <row r="50" spans="1:9" s="15" customFormat="1" ht="18.75" customHeight="1" hidden="1">
      <c r="A50" s="113"/>
      <c r="B50" s="110"/>
      <c r="C50" s="110"/>
      <c r="D50" s="111"/>
      <c r="E50" s="111"/>
      <c r="F50" s="21" t="s">
        <v>94</v>
      </c>
      <c r="G50" s="14">
        <v>0</v>
      </c>
      <c r="H50" s="14">
        <v>0</v>
      </c>
      <c r="I50" s="14">
        <v>0</v>
      </c>
    </row>
    <row r="51" spans="1:9" s="15" customFormat="1" ht="16.5" customHeight="1" hidden="1">
      <c r="A51" s="113"/>
      <c r="B51" s="110" t="s">
        <v>133</v>
      </c>
      <c r="C51" s="110" t="s">
        <v>144</v>
      </c>
      <c r="D51" s="111">
        <v>2011</v>
      </c>
      <c r="E51" s="111">
        <v>2015</v>
      </c>
      <c r="F51" s="21" t="s">
        <v>118</v>
      </c>
      <c r="G51" s="14">
        <f>SUM(G48:G50)</f>
        <v>0</v>
      </c>
      <c r="H51" s="14">
        <f>SUM(H48:H50)</f>
        <v>0</v>
      </c>
      <c r="I51" s="14">
        <v>0</v>
      </c>
    </row>
    <row r="52" spans="1:9" s="6" customFormat="1" ht="13.5" customHeight="1" hidden="1">
      <c r="A52" s="22"/>
      <c r="B52" s="21"/>
      <c r="C52" s="21"/>
      <c r="D52" s="21"/>
      <c r="E52" s="21"/>
      <c r="F52" s="21" t="s">
        <v>161</v>
      </c>
      <c r="G52" s="14">
        <f>G51</f>
        <v>0</v>
      </c>
      <c r="H52" s="14">
        <f>H51</f>
        <v>0</v>
      </c>
      <c r="I52" s="14">
        <f>I51</f>
        <v>0</v>
      </c>
    </row>
    <row r="53" spans="1:9" s="6" customFormat="1" ht="12" customHeight="1">
      <c r="A53" s="106" t="s">
        <v>3</v>
      </c>
      <c r="B53" s="106"/>
      <c r="C53" s="106"/>
      <c r="D53" s="106"/>
      <c r="E53" s="106"/>
      <c r="F53" s="106"/>
      <c r="G53" s="106"/>
      <c r="H53" s="106"/>
      <c r="I53" s="106"/>
    </row>
    <row r="54" spans="1:9" s="6" customFormat="1" ht="0" customHeight="1" hidden="1">
      <c r="A54" s="149">
        <v>9</v>
      </c>
      <c r="B54" s="152" t="s">
        <v>133</v>
      </c>
      <c r="C54" s="152"/>
      <c r="D54" s="146">
        <v>2016</v>
      </c>
      <c r="E54" s="146">
        <v>2016</v>
      </c>
      <c r="F54" s="21" t="s">
        <v>98</v>
      </c>
      <c r="G54" s="14">
        <v>0</v>
      </c>
      <c r="H54" s="14">
        <v>0</v>
      </c>
      <c r="I54" s="14">
        <v>0</v>
      </c>
    </row>
    <row r="55" spans="1:9" s="6" customFormat="1" ht="16.5" customHeight="1" hidden="1">
      <c r="A55" s="150"/>
      <c r="B55" s="153"/>
      <c r="C55" s="153"/>
      <c r="D55" s="147"/>
      <c r="E55" s="147"/>
      <c r="F55" s="21" t="s">
        <v>112</v>
      </c>
      <c r="G55" s="14">
        <v>0</v>
      </c>
      <c r="H55" s="14">
        <v>0</v>
      </c>
      <c r="I55" s="14">
        <v>0</v>
      </c>
    </row>
    <row r="56" spans="1:9" s="6" customFormat="1" ht="16.5" customHeight="1" hidden="1">
      <c r="A56" s="150"/>
      <c r="B56" s="153"/>
      <c r="C56" s="153"/>
      <c r="D56" s="147"/>
      <c r="E56" s="147"/>
      <c r="F56" s="21" t="s">
        <v>94</v>
      </c>
      <c r="G56" s="14">
        <v>0</v>
      </c>
      <c r="H56" s="14">
        <v>0</v>
      </c>
      <c r="I56" s="14">
        <v>0</v>
      </c>
    </row>
    <row r="57" spans="1:9" s="6" customFormat="1" ht="18" customHeight="1" hidden="1">
      <c r="A57" s="151"/>
      <c r="B57" s="154"/>
      <c r="C57" s="154"/>
      <c r="D57" s="148"/>
      <c r="E57" s="148"/>
      <c r="F57" s="21" t="s">
        <v>118</v>
      </c>
      <c r="G57" s="14">
        <f>SUM(G54)</f>
        <v>0</v>
      </c>
      <c r="H57" s="14">
        <f>SUM(H54)</f>
        <v>0</v>
      </c>
      <c r="I57" s="14">
        <v>0</v>
      </c>
    </row>
    <row r="58" spans="1:9" s="6" customFormat="1" ht="18" customHeight="1" hidden="1">
      <c r="A58" s="149">
        <v>10</v>
      </c>
      <c r="B58" s="152" t="s">
        <v>133</v>
      </c>
      <c r="C58" s="152"/>
      <c r="D58" s="146">
        <v>2016</v>
      </c>
      <c r="E58" s="146">
        <v>2016</v>
      </c>
      <c r="F58" s="21" t="s">
        <v>98</v>
      </c>
      <c r="G58" s="14">
        <v>0</v>
      </c>
      <c r="H58" s="14">
        <v>0</v>
      </c>
      <c r="I58" s="14">
        <v>0</v>
      </c>
    </row>
    <row r="59" spans="1:9" s="6" customFormat="1" ht="18" customHeight="1" hidden="1">
      <c r="A59" s="150"/>
      <c r="B59" s="153"/>
      <c r="C59" s="153"/>
      <c r="D59" s="147"/>
      <c r="E59" s="147"/>
      <c r="F59" s="21" t="s">
        <v>112</v>
      </c>
      <c r="G59" s="14">
        <v>0</v>
      </c>
      <c r="H59" s="14">
        <v>0</v>
      </c>
      <c r="I59" s="14">
        <v>0</v>
      </c>
    </row>
    <row r="60" spans="1:9" s="6" customFormat="1" ht="18" customHeight="1" hidden="1">
      <c r="A60" s="150"/>
      <c r="B60" s="153"/>
      <c r="C60" s="153"/>
      <c r="D60" s="147"/>
      <c r="E60" s="147"/>
      <c r="F60" s="21" t="s">
        <v>94</v>
      </c>
      <c r="G60" s="14">
        <v>0</v>
      </c>
      <c r="H60" s="14">
        <v>0</v>
      </c>
      <c r="I60" s="14">
        <v>0</v>
      </c>
    </row>
    <row r="61" spans="1:9" s="6" customFormat="1" ht="18" customHeight="1" hidden="1">
      <c r="A61" s="151"/>
      <c r="B61" s="154"/>
      <c r="C61" s="154"/>
      <c r="D61" s="148"/>
      <c r="E61" s="148"/>
      <c r="F61" s="21" t="s">
        <v>118</v>
      </c>
      <c r="G61" s="14">
        <v>0</v>
      </c>
      <c r="H61" s="14">
        <v>0</v>
      </c>
      <c r="I61" s="14">
        <v>0</v>
      </c>
    </row>
    <row r="62" spans="1:9" s="6" customFormat="1" ht="13.5" customHeight="1" hidden="1">
      <c r="A62" s="149">
        <v>11</v>
      </c>
      <c r="B62" s="152" t="s">
        <v>133</v>
      </c>
      <c r="C62" s="152"/>
      <c r="D62" s="146">
        <v>2016</v>
      </c>
      <c r="E62" s="146">
        <v>2016</v>
      </c>
      <c r="F62" s="21" t="s">
        <v>98</v>
      </c>
      <c r="G62" s="14">
        <v>0</v>
      </c>
      <c r="H62" s="14">
        <v>0</v>
      </c>
      <c r="I62" s="14">
        <v>0</v>
      </c>
    </row>
    <row r="63" spans="1:9" s="6" customFormat="1" ht="13.5" customHeight="1" hidden="1">
      <c r="A63" s="150"/>
      <c r="B63" s="153"/>
      <c r="C63" s="153"/>
      <c r="D63" s="147"/>
      <c r="E63" s="147"/>
      <c r="F63" s="21" t="s">
        <v>112</v>
      </c>
      <c r="G63" s="14">
        <v>0</v>
      </c>
      <c r="H63" s="14">
        <v>0</v>
      </c>
      <c r="I63" s="14">
        <v>0</v>
      </c>
    </row>
    <row r="64" spans="1:9" s="6" customFormat="1" ht="13.5" customHeight="1" hidden="1">
      <c r="A64" s="150"/>
      <c r="B64" s="153"/>
      <c r="C64" s="153"/>
      <c r="D64" s="147"/>
      <c r="E64" s="147"/>
      <c r="F64" s="21" t="s">
        <v>94</v>
      </c>
      <c r="G64" s="14">
        <v>0</v>
      </c>
      <c r="H64" s="14">
        <v>0</v>
      </c>
      <c r="I64" s="14">
        <v>0</v>
      </c>
    </row>
    <row r="65" spans="1:9" s="6" customFormat="1" ht="15.75" customHeight="1" hidden="1">
      <c r="A65" s="151"/>
      <c r="B65" s="154"/>
      <c r="C65" s="154"/>
      <c r="D65" s="148"/>
      <c r="E65" s="148"/>
      <c r="F65" s="21" t="s">
        <v>118</v>
      </c>
      <c r="G65" s="14">
        <f>SUM(G62)</f>
        <v>0</v>
      </c>
      <c r="H65" s="14">
        <f>SUM(H62)</f>
        <v>0</v>
      </c>
      <c r="I65" s="14">
        <f>SUM(I62)</f>
        <v>0</v>
      </c>
    </row>
    <row r="66" spans="1:9" s="6" customFormat="1" ht="18" customHeight="1" hidden="1">
      <c r="A66" s="42"/>
      <c r="B66" s="41"/>
      <c r="C66" s="41"/>
      <c r="D66" s="43"/>
      <c r="E66" s="43"/>
      <c r="F66" s="21" t="s">
        <v>160</v>
      </c>
      <c r="G66" s="14">
        <f>G57+G61+G65</f>
        <v>0</v>
      </c>
      <c r="H66" s="14">
        <v>0</v>
      </c>
      <c r="I66" s="14">
        <f>I57+I61+I65</f>
        <v>0</v>
      </c>
    </row>
    <row r="67" spans="1:10" s="6" customFormat="1" ht="30">
      <c r="A67" s="25"/>
      <c r="B67" s="25"/>
      <c r="C67" s="25"/>
      <c r="D67" s="25"/>
      <c r="E67" s="25"/>
      <c r="F67" s="30" t="s">
        <v>155</v>
      </c>
      <c r="G67" s="31">
        <f>SUM(G40)</f>
        <v>10</v>
      </c>
      <c r="H67" s="31">
        <f>SUM(H40)</f>
        <v>10</v>
      </c>
      <c r="I67" s="31">
        <f>SUM(I40)</f>
        <v>0</v>
      </c>
      <c r="J67" s="26"/>
    </row>
    <row r="68" spans="1:9" s="6" customFormat="1" ht="14.25">
      <c r="A68" s="27"/>
      <c r="B68" s="27"/>
      <c r="C68" s="27"/>
      <c r="D68" s="27"/>
      <c r="E68" s="27"/>
      <c r="F68" s="27"/>
      <c r="G68" s="28"/>
      <c r="H68" s="28"/>
      <c r="I68" s="28"/>
    </row>
    <row r="69" spans="1:9" s="6" customFormat="1" ht="12.75" customHeight="1">
      <c r="A69" s="27"/>
      <c r="B69" s="27"/>
      <c r="C69" s="27"/>
      <c r="D69" s="27"/>
      <c r="E69" s="27"/>
      <c r="F69" s="27"/>
      <c r="G69" s="27"/>
      <c r="H69" s="27"/>
      <c r="I69" s="27"/>
    </row>
    <row r="70" spans="1:9" s="24" customFormat="1" ht="14.25">
      <c r="A70" s="29"/>
      <c r="B70" s="29"/>
      <c r="C70" s="29"/>
      <c r="D70" s="29"/>
      <c r="E70" s="29"/>
      <c r="F70" s="29"/>
      <c r="G70" s="29"/>
      <c r="H70" s="29"/>
      <c r="I70" s="29"/>
    </row>
    <row r="71" spans="1:9" s="24" customFormat="1" ht="14.25">
      <c r="A71" s="29"/>
      <c r="B71" s="29"/>
      <c r="C71" s="29"/>
      <c r="D71" s="29"/>
      <c r="E71" s="29"/>
      <c r="F71" s="29"/>
      <c r="G71" s="29"/>
      <c r="H71" s="29"/>
      <c r="I71" s="29"/>
    </row>
    <row r="72" spans="1:12" s="6" customFormat="1" ht="14.25">
      <c r="A72" s="27"/>
      <c r="B72" s="27"/>
      <c r="C72" s="27"/>
      <c r="D72" s="27"/>
      <c r="E72" s="27"/>
      <c r="F72" s="29"/>
      <c r="G72" s="29"/>
      <c r="H72" s="29"/>
      <c r="I72" s="29"/>
      <c r="J72" s="24"/>
      <c r="K72" s="24"/>
      <c r="L72" s="24"/>
    </row>
    <row r="73" spans="1:12" s="6" customFormat="1" ht="14.25">
      <c r="A73" s="27"/>
      <c r="B73" s="27"/>
      <c r="C73" s="27"/>
      <c r="D73" s="27"/>
      <c r="E73" s="27"/>
      <c r="F73" s="33"/>
      <c r="G73" s="29"/>
      <c r="H73" s="29"/>
      <c r="I73" s="29"/>
      <c r="J73" s="24"/>
      <c r="K73" s="24"/>
      <c r="L73" s="24"/>
    </row>
    <row r="74" spans="1:12" s="6" customFormat="1" ht="14.25">
      <c r="A74" s="27"/>
      <c r="B74" s="27"/>
      <c r="C74" s="27"/>
      <c r="D74" s="27"/>
      <c r="E74" s="27"/>
      <c r="F74" s="33"/>
      <c r="G74" s="29"/>
      <c r="H74" s="29"/>
      <c r="I74" s="29"/>
      <c r="J74" s="24"/>
      <c r="K74" s="24"/>
      <c r="L74" s="24"/>
    </row>
    <row r="75" spans="1:12" s="6" customFormat="1" ht="14.25">
      <c r="A75" s="27"/>
      <c r="B75" s="27"/>
      <c r="C75" s="27"/>
      <c r="D75" s="27"/>
      <c r="E75" s="27"/>
      <c r="F75" s="33"/>
      <c r="G75" s="29"/>
      <c r="H75" s="29"/>
      <c r="I75" s="29"/>
      <c r="J75" s="24"/>
      <c r="K75" s="24"/>
      <c r="L75" s="24"/>
    </row>
    <row r="76" spans="1:12" s="6" customFormat="1" ht="14.25">
      <c r="A76" s="27"/>
      <c r="B76" s="27"/>
      <c r="C76" s="27"/>
      <c r="D76" s="27"/>
      <c r="E76" s="27"/>
      <c r="F76" s="33"/>
      <c r="G76" s="29"/>
      <c r="H76" s="29"/>
      <c r="I76" s="29"/>
      <c r="J76" s="24"/>
      <c r="K76" s="24"/>
      <c r="L76" s="24"/>
    </row>
    <row r="77" spans="1:12" s="6" customFormat="1" ht="14.25">
      <c r="A77" s="27"/>
      <c r="B77" s="27"/>
      <c r="C77" s="27"/>
      <c r="D77" s="27"/>
      <c r="E77" s="27"/>
      <c r="F77" s="33"/>
      <c r="G77" s="29"/>
      <c r="H77" s="29"/>
      <c r="I77" s="29"/>
      <c r="J77" s="24"/>
      <c r="K77" s="24"/>
      <c r="L77" s="24"/>
    </row>
    <row r="78" spans="1:12" s="6" customFormat="1" ht="14.25">
      <c r="A78" s="27"/>
      <c r="B78" s="27"/>
      <c r="C78" s="27"/>
      <c r="D78" s="27"/>
      <c r="E78" s="27"/>
      <c r="F78" s="33"/>
      <c r="G78" s="29"/>
      <c r="H78" s="29"/>
      <c r="I78" s="29"/>
      <c r="J78" s="24"/>
      <c r="K78" s="24"/>
      <c r="L78" s="24"/>
    </row>
    <row r="79" spans="1:12" s="6" customFormat="1" ht="14.25">
      <c r="A79" s="27"/>
      <c r="B79" s="27"/>
      <c r="C79" s="27"/>
      <c r="D79" s="27"/>
      <c r="E79" s="27"/>
      <c r="F79" s="33"/>
      <c r="G79" s="29"/>
      <c r="H79" s="29"/>
      <c r="I79" s="29"/>
      <c r="J79" s="24"/>
      <c r="K79" s="24"/>
      <c r="L79" s="24"/>
    </row>
    <row r="80" spans="1:12" s="6" customFormat="1" ht="14.25">
      <c r="A80" s="27"/>
      <c r="B80" s="27"/>
      <c r="C80" s="27"/>
      <c r="D80" s="27"/>
      <c r="E80" s="27"/>
      <c r="F80" s="33"/>
      <c r="G80" s="29"/>
      <c r="H80" s="29"/>
      <c r="I80" s="29"/>
      <c r="J80" s="24"/>
      <c r="K80" s="24"/>
      <c r="L80" s="24"/>
    </row>
    <row r="81" spans="1:12" s="6" customFormat="1" ht="14.25">
      <c r="A81" s="27"/>
      <c r="B81" s="27"/>
      <c r="C81" s="27"/>
      <c r="D81" s="27"/>
      <c r="E81" s="27"/>
      <c r="F81" s="33"/>
      <c r="G81" s="29"/>
      <c r="H81" s="29"/>
      <c r="I81" s="29"/>
      <c r="J81" s="24"/>
      <c r="K81" s="24"/>
      <c r="L81" s="24"/>
    </row>
    <row r="82" spans="1:12" s="6" customFormat="1" ht="14.25">
      <c r="A82" s="27"/>
      <c r="B82" s="27"/>
      <c r="C82" s="27"/>
      <c r="D82" s="27"/>
      <c r="E82" s="27"/>
      <c r="F82" s="33"/>
      <c r="G82" s="29"/>
      <c r="H82" s="29"/>
      <c r="I82" s="29"/>
      <c r="J82" s="24"/>
      <c r="K82" s="24"/>
      <c r="L82" s="24"/>
    </row>
    <row r="83" spans="6:12" s="6" customFormat="1" ht="14.25">
      <c r="F83" s="24"/>
      <c r="G83" s="24"/>
      <c r="H83" s="24"/>
      <c r="I83" s="24"/>
      <c r="J83" s="24"/>
      <c r="K83" s="24"/>
      <c r="L83" s="24"/>
    </row>
    <row r="84" spans="6:12" s="6" customFormat="1" ht="14.25">
      <c r="F84" s="24"/>
      <c r="G84" s="24"/>
      <c r="H84" s="24"/>
      <c r="I84" s="24"/>
      <c r="J84" s="24"/>
      <c r="K84" s="24"/>
      <c r="L84" s="24"/>
    </row>
    <row r="85" spans="6:12" s="6" customFormat="1" ht="14.25">
      <c r="F85" s="24"/>
      <c r="G85" s="24"/>
      <c r="H85" s="24"/>
      <c r="I85" s="24"/>
      <c r="J85" s="24"/>
      <c r="K85" s="24"/>
      <c r="L85" s="24"/>
    </row>
    <row r="86" spans="6:12" ht="16.5">
      <c r="F86" s="3"/>
      <c r="G86" s="5"/>
      <c r="H86" s="3"/>
      <c r="I86" s="3"/>
      <c r="J86" s="3"/>
      <c r="K86" s="3"/>
      <c r="L86" s="3"/>
    </row>
    <row r="87" spans="6:7" ht="16.5">
      <c r="F87" s="4"/>
      <c r="G87" s="5"/>
    </row>
    <row r="88" spans="6:7" ht="16.5">
      <c r="F88" s="4"/>
      <c r="G88" s="5"/>
    </row>
    <row r="89" spans="6:7" ht="16.5">
      <c r="F89" s="4"/>
      <c r="G89" s="5"/>
    </row>
    <row r="90" spans="6:7" ht="16.5">
      <c r="F90" s="4"/>
      <c r="G90" s="5"/>
    </row>
    <row r="91" spans="6:7" ht="16.5">
      <c r="F91" s="4"/>
      <c r="G91" s="5"/>
    </row>
    <row r="92" spans="6:7" ht="16.5">
      <c r="F92" s="4"/>
      <c r="G92" s="5"/>
    </row>
    <row r="93" spans="6:7" ht="16.5">
      <c r="F93" s="4"/>
      <c r="G93" s="5"/>
    </row>
    <row r="94" spans="6:7" ht="16.5">
      <c r="F94" s="4"/>
      <c r="G94" s="5"/>
    </row>
    <row r="95" spans="6:7" ht="16.5">
      <c r="F95" s="4"/>
      <c r="G95" s="5"/>
    </row>
    <row r="96" spans="6:7" ht="16.5">
      <c r="F96" s="4"/>
      <c r="G96" s="5"/>
    </row>
  </sheetData>
  <sheetProtection/>
  <mergeCells count="72">
    <mergeCell ref="B36:B40"/>
    <mergeCell ref="C36:C40"/>
    <mergeCell ref="C48:C51"/>
    <mergeCell ref="D48:D51"/>
    <mergeCell ref="B54:B57"/>
    <mergeCell ref="C54:C57"/>
    <mergeCell ref="D54:D57"/>
    <mergeCell ref="A26:A29"/>
    <mergeCell ref="B26:B29"/>
    <mergeCell ref="A30:A33"/>
    <mergeCell ref="A35:I35"/>
    <mergeCell ref="A36:A40"/>
    <mergeCell ref="E62:E65"/>
    <mergeCell ref="A58:A61"/>
    <mergeCell ref="B58:B61"/>
    <mergeCell ref="C58:C61"/>
    <mergeCell ref="D58:D61"/>
    <mergeCell ref="A62:A65"/>
    <mergeCell ref="E58:E61"/>
    <mergeCell ref="B62:B65"/>
    <mergeCell ref="C62:C65"/>
    <mergeCell ref="D62:D65"/>
    <mergeCell ref="E54:E57"/>
    <mergeCell ref="A41:I41"/>
    <mergeCell ref="A53:I53"/>
    <mergeCell ref="D42:D45"/>
    <mergeCell ref="E42:E45"/>
    <mergeCell ref="A47:I47"/>
    <mergeCell ref="C42:C45"/>
    <mergeCell ref="A54:A57"/>
    <mergeCell ref="A48:A51"/>
    <mergeCell ref="B48:B51"/>
    <mergeCell ref="A16:A19"/>
    <mergeCell ref="D36:D40"/>
    <mergeCell ref="E36:E40"/>
    <mergeCell ref="E48:E51"/>
    <mergeCell ref="A42:A45"/>
    <mergeCell ref="B42:B45"/>
    <mergeCell ref="E30:E33"/>
    <mergeCell ref="D30:D33"/>
    <mergeCell ref="B30:B33"/>
    <mergeCell ref="C30:C33"/>
    <mergeCell ref="A2:I4"/>
    <mergeCell ref="A5:IV5"/>
    <mergeCell ref="A6:A9"/>
    <mergeCell ref="B6:B9"/>
    <mergeCell ref="C6:C9"/>
    <mergeCell ref="D6:E8"/>
    <mergeCell ref="F6:F9"/>
    <mergeCell ref="B16:B19"/>
    <mergeCell ref="D16:D19"/>
    <mergeCell ref="B12:B15"/>
    <mergeCell ref="C12:C15"/>
    <mergeCell ref="D12:D15"/>
    <mergeCell ref="G6:G9"/>
    <mergeCell ref="E16:E19"/>
    <mergeCell ref="C16:C19"/>
    <mergeCell ref="H6:I6"/>
    <mergeCell ref="H7:H9"/>
    <mergeCell ref="I7:I9"/>
    <mergeCell ref="A11:I11"/>
    <mergeCell ref="A12:A15"/>
    <mergeCell ref="E12:E15"/>
    <mergeCell ref="A20:A23"/>
    <mergeCell ref="E20:E23"/>
    <mergeCell ref="B20:B23"/>
    <mergeCell ref="E26:E29"/>
    <mergeCell ref="C20:C23"/>
    <mergeCell ref="D20:D23"/>
    <mergeCell ref="D26:D29"/>
    <mergeCell ref="A25:I25"/>
    <mergeCell ref="C26:C29"/>
  </mergeCells>
  <printOptions/>
  <pageMargins left="0.75" right="0.75" top="0.17" bottom="0.17" header="0.14" footer="0.1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89"/>
  <sheetViews>
    <sheetView view="pageBreakPreview" zoomScaleSheetLayoutView="100" zoomScalePageLayoutView="0" workbookViewId="0" topLeftCell="A7">
      <selection activeCell="B37" sqref="B37:B41"/>
    </sheetView>
  </sheetViews>
  <sheetFormatPr defaultColWidth="9.00390625" defaultRowHeight="12.75"/>
  <cols>
    <col min="1" max="1" width="4.125" style="1" customWidth="1"/>
    <col min="2" max="2" width="27.625" style="1" customWidth="1"/>
    <col min="3" max="3" width="46.875" style="1" customWidth="1"/>
    <col min="4" max="4" width="7.00390625" style="1" customWidth="1"/>
    <col min="5" max="5" width="7.125" style="1" customWidth="1"/>
    <col min="6" max="7" width="11.25390625" style="1" customWidth="1"/>
    <col min="8" max="8" width="9.375" style="1" customWidth="1"/>
    <col min="9" max="9" width="13.00390625" style="1" customWidth="1"/>
    <col min="10" max="16384" width="9.125" style="1" customWidth="1"/>
  </cols>
  <sheetData>
    <row r="1" ht="1.5" customHeight="1"/>
    <row r="2" spans="1:9" s="6" customFormat="1" ht="18.75" customHeight="1">
      <c r="A2" s="124" t="s">
        <v>0</v>
      </c>
      <c r="B2" s="125"/>
      <c r="C2" s="125"/>
      <c r="D2" s="125"/>
      <c r="E2" s="125"/>
      <c r="F2" s="125"/>
      <c r="G2" s="125"/>
      <c r="H2" s="125"/>
      <c r="I2" s="125"/>
    </row>
    <row r="3" spans="1:9" s="6" customFormat="1" ht="14.25" customHeight="1">
      <c r="A3" s="125"/>
      <c r="B3" s="125"/>
      <c r="C3" s="125"/>
      <c r="D3" s="125"/>
      <c r="E3" s="125"/>
      <c r="F3" s="125"/>
      <c r="G3" s="125"/>
      <c r="H3" s="125"/>
      <c r="I3" s="125"/>
    </row>
    <row r="4" spans="1:9" s="6" customFormat="1" ht="12" customHeight="1">
      <c r="A4" s="125"/>
      <c r="B4" s="125"/>
      <c r="C4" s="125"/>
      <c r="D4" s="125"/>
      <c r="E4" s="125"/>
      <c r="F4" s="125"/>
      <c r="G4" s="125"/>
      <c r="H4" s="125"/>
      <c r="I4" s="125"/>
    </row>
    <row r="5" s="126" customFormat="1" ht="13.5" customHeight="1"/>
    <row r="6" spans="1:9" s="6" customFormat="1" ht="24" customHeight="1">
      <c r="A6" s="144" t="s">
        <v>127</v>
      </c>
      <c r="B6" s="130" t="s">
        <v>116</v>
      </c>
      <c r="C6" s="130" t="s">
        <v>117</v>
      </c>
      <c r="D6" s="130" t="s">
        <v>115</v>
      </c>
      <c r="E6" s="130"/>
      <c r="F6" s="130" t="s">
        <v>126</v>
      </c>
      <c r="G6" s="130" t="s">
        <v>128</v>
      </c>
      <c r="H6" s="130"/>
      <c r="I6" s="130"/>
    </row>
    <row r="7" spans="1:9" s="6" customFormat="1" ht="15" customHeight="1">
      <c r="A7" s="145"/>
      <c r="B7" s="130"/>
      <c r="C7" s="130"/>
      <c r="D7" s="130"/>
      <c r="E7" s="130"/>
      <c r="F7" s="130"/>
      <c r="G7" s="130"/>
      <c r="H7" s="130" t="s">
        <v>2</v>
      </c>
      <c r="I7" s="130" t="s">
        <v>111</v>
      </c>
    </row>
    <row r="8" spans="1:9" s="6" customFormat="1" ht="28.5" customHeight="1">
      <c r="A8" s="145"/>
      <c r="B8" s="130"/>
      <c r="C8" s="130"/>
      <c r="D8" s="130"/>
      <c r="E8" s="130"/>
      <c r="F8" s="130"/>
      <c r="G8" s="130"/>
      <c r="H8" s="130"/>
      <c r="I8" s="130"/>
    </row>
    <row r="9" spans="1:14" s="6" customFormat="1" ht="45.75" customHeight="1">
      <c r="A9" s="145"/>
      <c r="B9" s="130"/>
      <c r="C9" s="130"/>
      <c r="D9" s="9" t="s">
        <v>119</v>
      </c>
      <c r="E9" s="7" t="s">
        <v>120</v>
      </c>
      <c r="F9" s="130"/>
      <c r="G9" s="130"/>
      <c r="H9" s="130"/>
      <c r="I9" s="130"/>
      <c r="N9" s="37"/>
    </row>
    <row r="10" spans="1:9" s="6" customFormat="1" ht="15">
      <c r="A10" s="8">
        <v>1</v>
      </c>
      <c r="B10" s="7">
        <v>3</v>
      </c>
      <c r="C10" s="7">
        <v>4</v>
      </c>
      <c r="D10" s="7">
        <v>7</v>
      </c>
      <c r="E10" s="7">
        <v>8</v>
      </c>
      <c r="F10" s="7">
        <v>9</v>
      </c>
      <c r="G10" s="7">
        <v>10</v>
      </c>
      <c r="H10" s="7">
        <v>13</v>
      </c>
      <c r="I10" s="7">
        <v>14</v>
      </c>
    </row>
    <row r="11" spans="1:9" s="6" customFormat="1" ht="16.5" customHeight="1">
      <c r="A11" s="133" t="s">
        <v>147</v>
      </c>
      <c r="B11" s="133"/>
      <c r="C11" s="133"/>
      <c r="D11" s="133"/>
      <c r="E11" s="133"/>
      <c r="F11" s="133"/>
      <c r="G11" s="133"/>
      <c r="H11" s="133"/>
      <c r="I11" s="133"/>
    </row>
    <row r="12" spans="1:9" s="16" customFormat="1" ht="20.25" customHeight="1">
      <c r="A12" s="113">
        <v>1</v>
      </c>
      <c r="B12" s="110" t="s">
        <v>134</v>
      </c>
      <c r="C12" s="110" t="s">
        <v>262</v>
      </c>
      <c r="D12" s="111">
        <v>2016</v>
      </c>
      <c r="E12" s="111">
        <v>2016</v>
      </c>
      <c r="F12" s="14" t="s">
        <v>121</v>
      </c>
      <c r="G12" s="14">
        <v>0</v>
      </c>
      <c r="H12" s="14">
        <v>0</v>
      </c>
      <c r="I12" s="14">
        <v>0</v>
      </c>
    </row>
    <row r="13" spans="1:9" s="16" customFormat="1" ht="20.25" customHeight="1">
      <c r="A13" s="113"/>
      <c r="B13" s="110"/>
      <c r="C13" s="110"/>
      <c r="D13" s="111"/>
      <c r="E13" s="111"/>
      <c r="F13" s="14" t="s">
        <v>114</v>
      </c>
      <c r="G13" s="14">
        <v>10</v>
      </c>
      <c r="H13" s="14">
        <v>10</v>
      </c>
      <c r="I13" s="14">
        <v>0</v>
      </c>
    </row>
    <row r="14" spans="1:9" s="16" customFormat="1" ht="16.5" customHeight="1">
      <c r="A14" s="113"/>
      <c r="B14" s="110"/>
      <c r="C14" s="110"/>
      <c r="D14" s="111"/>
      <c r="E14" s="111"/>
      <c r="F14" s="14" t="s">
        <v>94</v>
      </c>
      <c r="G14" s="14">
        <v>0</v>
      </c>
      <c r="H14" s="14">
        <v>0</v>
      </c>
      <c r="I14" s="14">
        <v>0</v>
      </c>
    </row>
    <row r="15" spans="1:9" s="16" customFormat="1" ht="15" customHeight="1">
      <c r="A15" s="113"/>
      <c r="B15" s="110"/>
      <c r="C15" s="110"/>
      <c r="D15" s="111"/>
      <c r="E15" s="111"/>
      <c r="F15" s="14" t="s">
        <v>118</v>
      </c>
      <c r="G15" s="14">
        <f>SUM(G12:G14)</f>
        <v>10</v>
      </c>
      <c r="H15" s="14">
        <f>SUM(H12:H14)</f>
        <v>10</v>
      </c>
      <c r="I15" s="14">
        <f>SUM(I12:I14)</f>
        <v>0</v>
      </c>
    </row>
    <row r="16" spans="1:9" s="16" customFormat="1" ht="0" customHeight="1" hidden="1">
      <c r="A16" s="113">
        <v>2</v>
      </c>
      <c r="B16" s="110" t="s">
        <v>134</v>
      </c>
      <c r="C16" s="110"/>
      <c r="D16" s="111">
        <v>2016</v>
      </c>
      <c r="E16" s="111">
        <v>2016</v>
      </c>
      <c r="F16" s="14" t="s">
        <v>121</v>
      </c>
      <c r="G16" s="14">
        <v>0</v>
      </c>
      <c r="H16" s="14">
        <v>0</v>
      </c>
      <c r="I16" s="14">
        <v>0</v>
      </c>
    </row>
    <row r="17" spans="1:9" s="16" customFormat="1" ht="18" customHeight="1" hidden="1">
      <c r="A17" s="113"/>
      <c r="B17" s="110"/>
      <c r="C17" s="110"/>
      <c r="D17" s="111"/>
      <c r="E17" s="111"/>
      <c r="F17" s="14" t="s">
        <v>114</v>
      </c>
      <c r="G17" s="14">
        <v>0</v>
      </c>
      <c r="H17" s="14">
        <v>0</v>
      </c>
      <c r="I17" s="14">
        <v>0</v>
      </c>
    </row>
    <row r="18" spans="1:9" s="16" customFormat="1" ht="15" customHeight="1" hidden="1">
      <c r="A18" s="113"/>
      <c r="B18" s="110"/>
      <c r="C18" s="110"/>
      <c r="D18" s="111"/>
      <c r="E18" s="111"/>
      <c r="F18" s="14" t="s">
        <v>94</v>
      </c>
      <c r="G18" s="14">
        <v>0</v>
      </c>
      <c r="H18" s="14">
        <v>0</v>
      </c>
      <c r="I18" s="14">
        <v>0</v>
      </c>
    </row>
    <row r="19" spans="1:9" s="16" customFormat="1" ht="0.75" customHeight="1" hidden="1">
      <c r="A19" s="113"/>
      <c r="B19" s="110"/>
      <c r="C19" s="110"/>
      <c r="D19" s="111"/>
      <c r="E19" s="111"/>
      <c r="F19" s="14" t="s">
        <v>124</v>
      </c>
      <c r="G19" s="14">
        <v>0</v>
      </c>
      <c r="H19" s="14">
        <v>0</v>
      </c>
      <c r="I19" s="14"/>
    </row>
    <row r="20" spans="1:9" s="16" customFormat="1" ht="27" customHeight="1" hidden="1">
      <c r="A20" s="113"/>
      <c r="B20" s="110"/>
      <c r="C20" s="110"/>
      <c r="D20" s="111"/>
      <c r="E20" s="111"/>
      <c r="F20" s="14" t="s">
        <v>118</v>
      </c>
      <c r="G20" s="14">
        <f>SUM(G16:G19)</f>
        <v>0</v>
      </c>
      <c r="H20" s="14">
        <f>SUM(H16:H19)</f>
        <v>0</v>
      </c>
      <c r="I20" s="14">
        <f>SUM(I16:I19)</f>
        <v>0</v>
      </c>
    </row>
    <row r="21" spans="1:9" s="16" customFormat="1" ht="15.75" customHeight="1" hidden="1">
      <c r="A21" s="117">
        <v>3</v>
      </c>
      <c r="B21" s="110" t="s">
        <v>134</v>
      </c>
      <c r="C21" s="110"/>
      <c r="D21" s="111">
        <v>2016</v>
      </c>
      <c r="E21" s="111">
        <v>2016</v>
      </c>
      <c r="F21" s="14" t="s">
        <v>121</v>
      </c>
      <c r="G21" s="14">
        <v>0</v>
      </c>
      <c r="H21" s="14">
        <f>SUM(I21:M21)</f>
        <v>0</v>
      </c>
      <c r="I21" s="14">
        <v>0</v>
      </c>
    </row>
    <row r="22" spans="1:9" s="16" customFormat="1" ht="18.75" customHeight="1" hidden="1">
      <c r="A22" s="118"/>
      <c r="B22" s="110"/>
      <c r="C22" s="110"/>
      <c r="D22" s="111"/>
      <c r="E22" s="111"/>
      <c r="F22" s="14" t="s">
        <v>114</v>
      </c>
      <c r="G22" s="14">
        <v>0</v>
      </c>
      <c r="H22" s="14">
        <f>SUM(I22:M22)</f>
        <v>0</v>
      </c>
      <c r="I22" s="14">
        <v>0</v>
      </c>
    </row>
    <row r="23" spans="1:9" s="16" customFormat="1" ht="17.25" customHeight="1" hidden="1">
      <c r="A23" s="118"/>
      <c r="B23" s="110"/>
      <c r="C23" s="110"/>
      <c r="D23" s="111"/>
      <c r="E23" s="111"/>
      <c r="F23" s="14" t="s">
        <v>94</v>
      </c>
      <c r="G23" s="14">
        <v>0</v>
      </c>
      <c r="H23" s="14">
        <v>0</v>
      </c>
      <c r="I23" s="14">
        <v>0</v>
      </c>
    </row>
    <row r="24" spans="1:9" s="16" customFormat="1" ht="17.25" customHeight="1" hidden="1">
      <c r="A24" s="119"/>
      <c r="B24" s="110"/>
      <c r="C24" s="110"/>
      <c r="D24" s="111"/>
      <c r="E24" s="111"/>
      <c r="F24" s="14" t="s">
        <v>118</v>
      </c>
      <c r="G24" s="14">
        <f>SUM(G21:G23)</f>
        <v>0</v>
      </c>
      <c r="H24" s="14">
        <f>SUM(H21:H23)</f>
        <v>0</v>
      </c>
      <c r="I24" s="14">
        <f>SUM(I21:I23)</f>
        <v>0</v>
      </c>
    </row>
    <row r="25" spans="1:9" s="6" customFormat="1" ht="12" customHeight="1" hidden="1">
      <c r="A25" s="39"/>
      <c r="B25" s="38"/>
      <c r="C25" s="38"/>
      <c r="D25" s="49"/>
      <c r="E25" s="49"/>
      <c r="F25" s="14" t="s">
        <v>161</v>
      </c>
      <c r="G25" s="14">
        <f>SUM(G24,G20,G15)</f>
        <v>10</v>
      </c>
      <c r="H25" s="14">
        <f>SUM(H24,H20,H15)</f>
        <v>10</v>
      </c>
      <c r="I25" s="14">
        <f>SUM(I24,I20,I15)</f>
        <v>0</v>
      </c>
    </row>
    <row r="26" spans="1:9" s="6" customFormat="1" ht="12" customHeight="1">
      <c r="A26" s="106" t="s">
        <v>153</v>
      </c>
      <c r="B26" s="106"/>
      <c r="C26" s="106"/>
      <c r="D26" s="106"/>
      <c r="E26" s="106"/>
      <c r="F26" s="106"/>
      <c r="G26" s="106"/>
      <c r="H26" s="106"/>
      <c r="I26" s="106"/>
    </row>
    <row r="27" spans="1:9" s="6" customFormat="1" ht="18" customHeight="1" hidden="1">
      <c r="A27" s="117">
        <v>4</v>
      </c>
      <c r="B27" s="120" t="s">
        <v>134</v>
      </c>
      <c r="C27" s="120"/>
      <c r="D27" s="114">
        <v>2016</v>
      </c>
      <c r="E27" s="114">
        <v>2016</v>
      </c>
      <c r="F27" s="14" t="s">
        <v>98</v>
      </c>
      <c r="G27" s="14">
        <v>0</v>
      </c>
      <c r="H27" s="14">
        <v>0</v>
      </c>
      <c r="I27" s="14">
        <v>0</v>
      </c>
    </row>
    <row r="28" spans="1:9" s="6" customFormat="1" ht="18" customHeight="1" hidden="1">
      <c r="A28" s="118"/>
      <c r="B28" s="121"/>
      <c r="C28" s="121"/>
      <c r="D28" s="115"/>
      <c r="E28" s="115"/>
      <c r="F28" s="14" t="s">
        <v>114</v>
      </c>
      <c r="G28" s="14">
        <v>0</v>
      </c>
      <c r="H28" s="14">
        <v>0</v>
      </c>
      <c r="I28" s="14">
        <v>0</v>
      </c>
    </row>
    <row r="29" spans="1:9" s="6" customFormat="1" ht="18" customHeight="1" hidden="1">
      <c r="A29" s="118"/>
      <c r="B29" s="121"/>
      <c r="C29" s="121"/>
      <c r="D29" s="115"/>
      <c r="E29" s="115"/>
      <c r="F29" s="14" t="s">
        <v>94</v>
      </c>
      <c r="G29" s="14">
        <v>0</v>
      </c>
      <c r="H29" s="14">
        <v>0</v>
      </c>
      <c r="I29" s="14">
        <v>0</v>
      </c>
    </row>
    <row r="30" spans="1:9" s="6" customFormat="1" ht="18" customHeight="1" hidden="1">
      <c r="A30" s="119"/>
      <c r="B30" s="122"/>
      <c r="C30" s="122"/>
      <c r="D30" s="116"/>
      <c r="E30" s="116"/>
      <c r="F30" s="14" t="s">
        <v>118</v>
      </c>
      <c r="G30" s="14">
        <f>SUM(G27)</f>
        <v>0</v>
      </c>
      <c r="H30" s="14">
        <f>SUM(H27)</f>
        <v>0</v>
      </c>
      <c r="I30" s="14">
        <f>SUM(I27)</f>
        <v>0</v>
      </c>
    </row>
    <row r="31" spans="1:9" s="6" customFormat="1" ht="19.5" customHeight="1" hidden="1">
      <c r="A31" s="117">
        <v>5</v>
      </c>
      <c r="B31" s="110" t="s">
        <v>105</v>
      </c>
      <c r="C31" s="120"/>
      <c r="D31" s="111">
        <v>2016</v>
      </c>
      <c r="E31" s="111">
        <v>2016</v>
      </c>
      <c r="F31" s="21" t="s">
        <v>121</v>
      </c>
      <c r="G31" s="52">
        <f>SUM(H31:L31)</f>
        <v>0</v>
      </c>
      <c r="H31" s="52">
        <v>0</v>
      </c>
      <c r="I31" s="52">
        <v>0</v>
      </c>
    </row>
    <row r="32" spans="1:9" s="6" customFormat="1" ht="19.5" customHeight="1" hidden="1">
      <c r="A32" s="118"/>
      <c r="B32" s="110"/>
      <c r="C32" s="121"/>
      <c r="D32" s="111"/>
      <c r="E32" s="111"/>
      <c r="F32" s="21" t="s">
        <v>114</v>
      </c>
      <c r="G32" s="52">
        <f>SUM(H32:L32)</f>
        <v>0</v>
      </c>
      <c r="H32" s="52">
        <v>0</v>
      </c>
      <c r="I32" s="52">
        <v>0</v>
      </c>
    </row>
    <row r="33" spans="1:9" s="6" customFormat="1" ht="24.75" customHeight="1" hidden="1">
      <c r="A33" s="118"/>
      <c r="B33" s="110"/>
      <c r="C33" s="121"/>
      <c r="D33" s="111"/>
      <c r="E33" s="111"/>
      <c r="F33" s="21" t="s">
        <v>94</v>
      </c>
      <c r="G33" s="52">
        <f>SUM(H33:L33)</f>
        <v>0</v>
      </c>
      <c r="H33" s="52">
        <v>0</v>
      </c>
      <c r="I33" s="52">
        <v>0</v>
      </c>
    </row>
    <row r="34" spans="1:9" s="6" customFormat="1" ht="16.5" customHeight="1" hidden="1">
      <c r="A34" s="119"/>
      <c r="B34" s="110"/>
      <c r="C34" s="122"/>
      <c r="D34" s="111"/>
      <c r="E34" s="111"/>
      <c r="F34" s="21" t="s">
        <v>118</v>
      </c>
      <c r="G34" s="52">
        <f>SUM(G31:G33)</f>
        <v>0</v>
      </c>
      <c r="H34" s="52">
        <f>SUM(H31:H33)</f>
        <v>0</v>
      </c>
      <c r="I34" s="52">
        <f>SUM(I31:I33)</f>
        <v>0</v>
      </c>
    </row>
    <row r="35" spans="1:9" s="6" customFormat="1" ht="18.75" customHeight="1" hidden="1">
      <c r="A35" s="39"/>
      <c r="B35" s="55"/>
      <c r="C35" s="38"/>
      <c r="D35" s="13"/>
      <c r="E35" s="13"/>
      <c r="F35" s="21" t="s">
        <v>161</v>
      </c>
      <c r="G35" s="52">
        <f>G30+G34</f>
        <v>0</v>
      </c>
      <c r="H35" s="52">
        <f>H30+H34</f>
        <v>0</v>
      </c>
      <c r="I35" s="52">
        <f>I30+I34</f>
        <v>0</v>
      </c>
    </row>
    <row r="36" spans="1:9" s="16" customFormat="1" ht="11.25" customHeight="1">
      <c r="A36" s="106" t="s">
        <v>151</v>
      </c>
      <c r="B36" s="106"/>
      <c r="C36" s="106"/>
      <c r="D36" s="106"/>
      <c r="E36" s="106"/>
      <c r="F36" s="106"/>
      <c r="G36" s="106"/>
      <c r="H36" s="106"/>
      <c r="I36" s="106"/>
    </row>
    <row r="37" spans="1:9" s="16" customFormat="1" ht="15.75" customHeight="1">
      <c r="A37" s="113">
        <v>6</v>
      </c>
      <c r="B37" s="110" t="s">
        <v>134</v>
      </c>
      <c r="C37" s="110" t="s">
        <v>263</v>
      </c>
      <c r="D37" s="111">
        <v>2016</v>
      </c>
      <c r="E37" s="111">
        <v>2016</v>
      </c>
      <c r="F37" s="21" t="s">
        <v>121</v>
      </c>
      <c r="G37" s="14">
        <v>0</v>
      </c>
      <c r="H37" s="14">
        <v>0</v>
      </c>
      <c r="I37" s="14">
        <v>0</v>
      </c>
    </row>
    <row r="38" spans="1:9" s="16" customFormat="1" ht="15" customHeight="1">
      <c r="A38" s="113"/>
      <c r="B38" s="110"/>
      <c r="C38" s="110"/>
      <c r="D38" s="111"/>
      <c r="E38" s="111"/>
      <c r="F38" s="21" t="s">
        <v>114</v>
      </c>
      <c r="G38" s="14">
        <v>10</v>
      </c>
      <c r="H38" s="14">
        <v>10</v>
      </c>
      <c r="I38" s="14">
        <v>0</v>
      </c>
    </row>
    <row r="39" spans="1:9" s="16" customFormat="1" ht="12.75" customHeight="1">
      <c r="A39" s="113"/>
      <c r="B39" s="110"/>
      <c r="C39" s="110"/>
      <c r="D39" s="111"/>
      <c r="E39" s="111"/>
      <c r="F39" s="21" t="s">
        <v>94</v>
      </c>
      <c r="G39" s="14">
        <v>0</v>
      </c>
      <c r="H39" s="14">
        <v>0</v>
      </c>
      <c r="I39" s="14">
        <v>0</v>
      </c>
    </row>
    <row r="40" spans="1:9" s="16" customFormat="1" ht="19.5" customHeight="1">
      <c r="A40" s="113"/>
      <c r="B40" s="110"/>
      <c r="C40" s="110"/>
      <c r="D40" s="111"/>
      <c r="E40" s="111"/>
      <c r="F40" s="21" t="s">
        <v>118</v>
      </c>
      <c r="G40" s="14">
        <f>SUM(G37:G39)</f>
        <v>10</v>
      </c>
      <c r="H40" s="14">
        <f>SUM(H37:H39)</f>
        <v>10</v>
      </c>
      <c r="I40" s="14">
        <f>SUM(I37:I39)</f>
        <v>0</v>
      </c>
    </row>
    <row r="41" spans="1:9" s="6" customFormat="1" ht="14.25" customHeight="1">
      <c r="A41" s="113"/>
      <c r="B41" s="110"/>
      <c r="C41" s="110"/>
      <c r="D41" s="111"/>
      <c r="E41" s="111"/>
      <c r="F41" s="21" t="s">
        <v>161</v>
      </c>
      <c r="G41" s="52">
        <f>G36+G40</f>
        <v>10</v>
      </c>
      <c r="H41" s="52">
        <f>H36+H40</f>
        <v>10</v>
      </c>
      <c r="I41" s="52">
        <f>I36+I40</f>
        <v>0</v>
      </c>
    </row>
    <row r="42" spans="1:9" s="6" customFormat="1" ht="15" customHeight="1">
      <c r="A42" s="106" t="s">
        <v>150</v>
      </c>
      <c r="B42" s="106"/>
      <c r="C42" s="106"/>
      <c r="D42" s="106"/>
      <c r="E42" s="106"/>
      <c r="F42" s="106"/>
      <c r="G42" s="106"/>
      <c r="H42" s="106"/>
      <c r="I42" s="106"/>
    </row>
    <row r="43" spans="1:10" s="6" customFormat="1" ht="15.75" customHeight="1">
      <c r="A43" s="117">
        <v>7</v>
      </c>
      <c r="B43" s="120" t="s">
        <v>134</v>
      </c>
      <c r="C43" s="120" t="s">
        <v>287</v>
      </c>
      <c r="D43" s="114">
        <v>2016</v>
      </c>
      <c r="E43" s="114">
        <v>2016</v>
      </c>
      <c r="F43" s="21" t="s">
        <v>98</v>
      </c>
      <c r="G43" s="14">
        <v>0</v>
      </c>
      <c r="H43" s="14">
        <v>0</v>
      </c>
      <c r="I43" s="14">
        <v>0</v>
      </c>
      <c r="J43" s="27"/>
    </row>
    <row r="44" spans="1:10" s="6" customFormat="1" ht="16.5" customHeight="1">
      <c r="A44" s="118"/>
      <c r="B44" s="121"/>
      <c r="C44" s="121"/>
      <c r="D44" s="115"/>
      <c r="E44" s="115"/>
      <c r="F44" s="21" t="s">
        <v>114</v>
      </c>
      <c r="G44" s="14">
        <v>50</v>
      </c>
      <c r="H44" s="14">
        <v>50</v>
      </c>
      <c r="I44" s="14">
        <v>0</v>
      </c>
      <c r="J44" s="27"/>
    </row>
    <row r="45" spans="1:10" s="6" customFormat="1" ht="15.75" customHeight="1">
      <c r="A45" s="118"/>
      <c r="B45" s="121"/>
      <c r="C45" s="121"/>
      <c r="D45" s="115"/>
      <c r="E45" s="115"/>
      <c r="F45" s="21" t="s">
        <v>94</v>
      </c>
      <c r="G45" s="14">
        <v>0</v>
      </c>
      <c r="H45" s="14">
        <v>0</v>
      </c>
      <c r="I45" s="14">
        <v>0</v>
      </c>
      <c r="J45" s="27"/>
    </row>
    <row r="46" spans="1:10" s="6" customFormat="1" ht="16.5" customHeight="1">
      <c r="A46" s="118"/>
      <c r="B46" s="121"/>
      <c r="C46" s="121"/>
      <c r="D46" s="115"/>
      <c r="E46" s="115"/>
      <c r="F46" s="21" t="s">
        <v>118</v>
      </c>
      <c r="G46" s="14">
        <f>SUM(G43:G45)</f>
        <v>50</v>
      </c>
      <c r="H46" s="14">
        <f>SUM(H43:H45)</f>
        <v>50</v>
      </c>
      <c r="I46" s="14">
        <f>SUM(I43:I45)</f>
        <v>0</v>
      </c>
      <c r="J46" s="27"/>
    </row>
    <row r="47" spans="1:10" s="6" customFormat="1" ht="15.75" customHeight="1">
      <c r="A47" s="119"/>
      <c r="B47" s="122"/>
      <c r="C47" s="122"/>
      <c r="D47" s="116"/>
      <c r="E47" s="116"/>
      <c r="F47" s="21" t="s">
        <v>161</v>
      </c>
      <c r="G47" s="52">
        <f>G42+G46</f>
        <v>50</v>
      </c>
      <c r="H47" s="52">
        <f>H42+H46</f>
        <v>50</v>
      </c>
      <c r="I47" s="52">
        <f>I42+I46</f>
        <v>0</v>
      </c>
      <c r="J47" s="27"/>
    </row>
    <row r="48" spans="1:9" s="15" customFormat="1" ht="15" customHeight="1">
      <c r="A48" s="106" t="s">
        <v>152</v>
      </c>
      <c r="B48" s="106"/>
      <c r="C48" s="106"/>
      <c r="D48" s="106"/>
      <c r="E48" s="106"/>
      <c r="F48" s="106"/>
      <c r="G48" s="106"/>
      <c r="H48" s="106"/>
      <c r="I48" s="106"/>
    </row>
    <row r="49" spans="1:9" s="15" customFormat="1" ht="15" customHeight="1" hidden="1">
      <c r="A49" s="113">
        <v>8</v>
      </c>
      <c r="B49" s="110" t="s">
        <v>134</v>
      </c>
      <c r="C49" s="110" t="s">
        <v>199</v>
      </c>
      <c r="D49" s="111">
        <v>2016</v>
      </c>
      <c r="E49" s="111">
        <v>2016</v>
      </c>
      <c r="F49" s="21" t="s">
        <v>121</v>
      </c>
      <c r="G49" s="14">
        <v>0</v>
      </c>
      <c r="H49" s="14">
        <v>0</v>
      </c>
      <c r="I49" s="14">
        <v>0</v>
      </c>
    </row>
    <row r="50" spans="1:9" s="15" customFormat="1" ht="21" customHeight="1" hidden="1">
      <c r="A50" s="113"/>
      <c r="B50" s="110"/>
      <c r="C50" s="110"/>
      <c r="D50" s="111"/>
      <c r="E50" s="111"/>
      <c r="F50" s="21" t="s">
        <v>114</v>
      </c>
      <c r="G50" s="14">
        <v>0</v>
      </c>
      <c r="H50" s="14">
        <v>0</v>
      </c>
      <c r="I50" s="14">
        <v>0</v>
      </c>
    </row>
    <row r="51" spans="1:9" s="15" customFormat="1" ht="21.75" customHeight="1" hidden="1">
      <c r="A51" s="113"/>
      <c r="B51" s="110"/>
      <c r="C51" s="110"/>
      <c r="D51" s="111"/>
      <c r="E51" s="111"/>
      <c r="F51" s="21" t="s">
        <v>94</v>
      </c>
      <c r="G51" s="14">
        <v>0</v>
      </c>
      <c r="H51" s="14">
        <v>0</v>
      </c>
      <c r="I51" s="14">
        <v>0</v>
      </c>
    </row>
    <row r="52" spans="1:9" s="6" customFormat="1" ht="18" customHeight="1" hidden="1">
      <c r="A52" s="113"/>
      <c r="B52" s="110" t="s">
        <v>134</v>
      </c>
      <c r="C52" s="110" t="s">
        <v>144</v>
      </c>
      <c r="D52" s="111">
        <v>2011</v>
      </c>
      <c r="E52" s="111">
        <v>2014</v>
      </c>
      <c r="F52" s="21" t="s">
        <v>118</v>
      </c>
      <c r="G52" s="14">
        <f>SUM(G49:G51)</f>
        <v>0</v>
      </c>
      <c r="H52" s="14">
        <f>SUM(H49:H51)</f>
        <v>0</v>
      </c>
      <c r="I52" s="14">
        <v>0</v>
      </c>
    </row>
    <row r="53" spans="1:10" s="6" customFormat="1" ht="15" customHeight="1" hidden="1">
      <c r="A53" s="22"/>
      <c r="B53" s="21"/>
      <c r="C53" s="21"/>
      <c r="D53" s="21"/>
      <c r="E53" s="21"/>
      <c r="F53" s="21" t="s">
        <v>161</v>
      </c>
      <c r="G53" s="14">
        <f>G46+G52</f>
        <v>50</v>
      </c>
      <c r="H53" s="14">
        <f>H46+H52</f>
        <v>50</v>
      </c>
      <c r="I53" s="14">
        <f>I46+I52</f>
        <v>0</v>
      </c>
      <c r="J53" s="26"/>
    </row>
    <row r="54" spans="1:10" s="6" customFormat="1" ht="11.25" customHeight="1">
      <c r="A54" s="123" t="s">
        <v>3</v>
      </c>
      <c r="B54" s="134"/>
      <c r="C54" s="134"/>
      <c r="D54" s="134"/>
      <c r="E54" s="134"/>
      <c r="F54" s="134"/>
      <c r="G54" s="134"/>
      <c r="H54" s="134"/>
      <c r="I54" s="135"/>
      <c r="J54" s="26"/>
    </row>
    <row r="55" spans="1:10" s="6" customFormat="1" ht="15.75" customHeight="1">
      <c r="A55" s="114">
        <v>9</v>
      </c>
      <c r="B55" s="110" t="s">
        <v>110</v>
      </c>
      <c r="C55" s="110" t="s">
        <v>264</v>
      </c>
      <c r="D55" s="111">
        <v>2016</v>
      </c>
      <c r="E55" s="111">
        <v>2016</v>
      </c>
      <c r="F55" s="21" t="s">
        <v>121</v>
      </c>
      <c r="G55" s="14">
        <v>0</v>
      </c>
      <c r="H55" s="14">
        <f>SUM(I55:M55)</f>
        <v>0</v>
      </c>
      <c r="I55" s="14">
        <v>0</v>
      </c>
      <c r="J55" s="26"/>
    </row>
    <row r="56" spans="1:10" s="6" customFormat="1" ht="12" customHeight="1">
      <c r="A56" s="115"/>
      <c r="B56" s="110"/>
      <c r="C56" s="110"/>
      <c r="D56" s="111"/>
      <c r="E56" s="111"/>
      <c r="F56" s="21" t="s">
        <v>114</v>
      </c>
      <c r="G56" s="14">
        <v>45</v>
      </c>
      <c r="H56" s="14">
        <v>45</v>
      </c>
      <c r="I56" s="14">
        <v>0</v>
      </c>
      <c r="J56" s="26"/>
    </row>
    <row r="57" spans="1:10" s="6" customFormat="1" ht="13.5" customHeight="1">
      <c r="A57" s="115"/>
      <c r="B57" s="110"/>
      <c r="C57" s="110"/>
      <c r="D57" s="111"/>
      <c r="E57" s="111"/>
      <c r="F57" s="21" t="s">
        <v>94</v>
      </c>
      <c r="G57" s="14">
        <v>0</v>
      </c>
      <c r="H57" s="14">
        <f>SUM(I57:M57)</f>
        <v>0</v>
      </c>
      <c r="I57" s="14">
        <v>0</v>
      </c>
      <c r="J57" s="26"/>
    </row>
    <row r="58" spans="1:10" s="6" customFormat="1" ht="15.75" customHeight="1">
      <c r="A58" s="116"/>
      <c r="B58" s="110"/>
      <c r="C58" s="110"/>
      <c r="D58" s="111"/>
      <c r="E58" s="111"/>
      <c r="F58" s="21" t="s">
        <v>118</v>
      </c>
      <c r="G58" s="14">
        <f>SUM(G55:G57)</f>
        <v>45</v>
      </c>
      <c r="H58" s="14">
        <f>SUM(H55:H57)</f>
        <v>45</v>
      </c>
      <c r="I58" s="14">
        <f>SUM(I55:I57)</f>
        <v>0</v>
      </c>
      <c r="J58" s="26"/>
    </row>
    <row r="59" spans="1:10" s="6" customFormat="1" ht="15.75" customHeight="1">
      <c r="A59" s="22"/>
      <c r="B59" s="21"/>
      <c r="C59" s="21"/>
      <c r="D59" s="21"/>
      <c r="E59" s="21"/>
      <c r="F59" s="21" t="s">
        <v>161</v>
      </c>
      <c r="G59" s="14">
        <f>G58</f>
        <v>45</v>
      </c>
      <c r="H59" s="14">
        <f>H58</f>
        <v>45</v>
      </c>
      <c r="I59" s="14">
        <f>I58</f>
        <v>0</v>
      </c>
      <c r="J59" s="26"/>
    </row>
    <row r="60" spans="1:9" s="6" customFormat="1" ht="32.25" customHeight="1">
      <c r="A60" s="25"/>
      <c r="B60" s="25"/>
      <c r="C60" s="25"/>
      <c r="D60" s="25"/>
      <c r="E60" s="25"/>
      <c r="F60" s="30" t="s">
        <v>155</v>
      </c>
      <c r="G60" s="31">
        <f>G25+G35+G40+G53+G59</f>
        <v>115</v>
      </c>
      <c r="H60" s="31">
        <f>H25+H35+H40+H53+H59</f>
        <v>115</v>
      </c>
      <c r="I60" s="31">
        <f>I25+I35+I40+I53+I59</f>
        <v>0</v>
      </c>
    </row>
    <row r="61" spans="1:9" s="6" customFormat="1" ht="12.75" customHeight="1">
      <c r="A61" s="27"/>
      <c r="B61" s="27"/>
      <c r="C61" s="27"/>
      <c r="D61" s="27"/>
      <c r="E61" s="27"/>
      <c r="F61" s="27"/>
      <c r="G61" s="28"/>
      <c r="H61" s="28"/>
      <c r="I61" s="28"/>
    </row>
    <row r="62" spans="1:9" s="24" customFormat="1" ht="14.25">
      <c r="A62" s="27"/>
      <c r="B62" s="27"/>
      <c r="C62" s="27"/>
      <c r="D62" s="27"/>
      <c r="E62" s="27"/>
      <c r="F62" s="27"/>
      <c r="G62" s="27"/>
      <c r="H62" s="27"/>
      <c r="I62" s="27"/>
    </row>
    <row r="63" spans="1:9" s="24" customFormat="1" ht="14.25">
      <c r="A63" s="29"/>
      <c r="B63" s="29"/>
      <c r="C63" s="29"/>
      <c r="D63" s="29"/>
      <c r="E63" s="29"/>
      <c r="F63" s="29"/>
      <c r="G63" s="29"/>
      <c r="H63" s="29"/>
      <c r="I63" s="29"/>
    </row>
    <row r="64" spans="1:11" s="6" customFormat="1" ht="14.25">
      <c r="A64" s="29"/>
      <c r="B64" s="29"/>
      <c r="C64" s="29"/>
      <c r="D64" s="29"/>
      <c r="E64" s="29"/>
      <c r="F64" s="29"/>
      <c r="G64" s="29"/>
      <c r="H64" s="29"/>
      <c r="I64" s="29"/>
      <c r="J64" s="24"/>
      <c r="K64" s="24"/>
    </row>
    <row r="65" spans="1:11" s="6" customFormat="1" ht="14.25">
      <c r="A65" s="27"/>
      <c r="B65" s="27"/>
      <c r="C65" s="27"/>
      <c r="D65" s="27"/>
      <c r="E65" s="27"/>
      <c r="F65" s="29"/>
      <c r="G65" s="29"/>
      <c r="H65" s="29"/>
      <c r="I65" s="29"/>
      <c r="J65" s="24"/>
      <c r="K65" s="24"/>
    </row>
    <row r="66" spans="1:11" s="6" customFormat="1" ht="14.25">
      <c r="A66" s="27"/>
      <c r="B66" s="27"/>
      <c r="C66" s="27"/>
      <c r="D66" s="27"/>
      <c r="E66" s="27"/>
      <c r="F66" s="33"/>
      <c r="G66" s="29"/>
      <c r="H66" s="29"/>
      <c r="I66" s="29"/>
      <c r="J66" s="24"/>
      <c r="K66" s="24"/>
    </row>
    <row r="67" spans="1:11" s="6" customFormat="1" ht="14.25">
      <c r="A67" s="27"/>
      <c r="B67" s="27"/>
      <c r="C67" s="27"/>
      <c r="D67" s="27"/>
      <c r="E67" s="27"/>
      <c r="F67" s="33"/>
      <c r="G67" s="29"/>
      <c r="H67" s="29"/>
      <c r="I67" s="29"/>
      <c r="J67" s="24"/>
      <c r="K67" s="24"/>
    </row>
    <row r="68" spans="1:11" s="6" customFormat="1" ht="14.25">
      <c r="A68" s="27"/>
      <c r="B68" s="27"/>
      <c r="C68" s="27"/>
      <c r="D68" s="27"/>
      <c r="E68" s="27"/>
      <c r="F68" s="33"/>
      <c r="G68" s="29"/>
      <c r="H68" s="29"/>
      <c r="I68" s="29"/>
      <c r="J68" s="24"/>
      <c r="K68" s="24"/>
    </row>
    <row r="69" spans="1:11" s="6" customFormat="1" ht="14.25">
      <c r="A69" s="27"/>
      <c r="B69" s="27"/>
      <c r="C69" s="27"/>
      <c r="D69" s="27"/>
      <c r="E69" s="27"/>
      <c r="F69" s="33"/>
      <c r="G69" s="29"/>
      <c r="H69" s="29"/>
      <c r="I69" s="29"/>
      <c r="J69" s="24"/>
      <c r="K69" s="24"/>
    </row>
    <row r="70" spans="1:11" s="6" customFormat="1" ht="14.25">
      <c r="A70" s="27"/>
      <c r="B70" s="27"/>
      <c r="C70" s="27"/>
      <c r="D70" s="27"/>
      <c r="E70" s="27"/>
      <c r="F70" s="33"/>
      <c r="G70" s="29"/>
      <c r="H70" s="29"/>
      <c r="I70" s="29"/>
      <c r="J70" s="24"/>
      <c r="K70" s="24"/>
    </row>
    <row r="71" spans="1:11" s="6" customFormat="1" ht="14.25">
      <c r="A71" s="27"/>
      <c r="B71" s="27"/>
      <c r="C71" s="27"/>
      <c r="D71" s="27"/>
      <c r="E71" s="27"/>
      <c r="F71" s="33"/>
      <c r="G71" s="29"/>
      <c r="H71" s="29"/>
      <c r="I71" s="29"/>
      <c r="J71" s="24"/>
      <c r="K71" s="24"/>
    </row>
    <row r="72" spans="1:11" s="6" customFormat="1" ht="14.25">
      <c r="A72" s="27"/>
      <c r="B72" s="27"/>
      <c r="C72" s="27"/>
      <c r="D72" s="27"/>
      <c r="E72" s="27"/>
      <c r="F72" s="33"/>
      <c r="G72" s="29"/>
      <c r="H72" s="29"/>
      <c r="I72" s="29"/>
      <c r="J72" s="24"/>
      <c r="K72" s="24"/>
    </row>
    <row r="73" spans="1:11" s="6" customFormat="1" ht="14.25">
      <c r="A73" s="27"/>
      <c r="B73" s="27"/>
      <c r="C73" s="27"/>
      <c r="D73" s="27"/>
      <c r="E73" s="27"/>
      <c r="F73" s="33"/>
      <c r="G73" s="29"/>
      <c r="H73" s="29"/>
      <c r="I73" s="29"/>
      <c r="J73" s="24"/>
      <c r="K73" s="24"/>
    </row>
    <row r="74" spans="1:11" s="6" customFormat="1" ht="14.25">
      <c r="A74" s="27"/>
      <c r="B74" s="27"/>
      <c r="C74" s="27"/>
      <c r="D74" s="27"/>
      <c r="E74" s="27"/>
      <c r="F74" s="33"/>
      <c r="G74" s="29"/>
      <c r="H74" s="29"/>
      <c r="I74" s="29"/>
      <c r="J74" s="24"/>
      <c r="K74" s="24"/>
    </row>
    <row r="75" spans="1:11" s="6" customFormat="1" ht="14.25">
      <c r="A75" s="27"/>
      <c r="B75" s="27"/>
      <c r="C75" s="27"/>
      <c r="D75" s="27"/>
      <c r="E75" s="27"/>
      <c r="F75" s="33"/>
      <c r="G75" s="29"/>
      <c r="H75" s="29"/>
      <c r="I75" s="29"/>
      <c r="J75" s="24"/>
      <c r="K75" s="24"/>
    </row>
    <row r="76" spans="6:11" s="6" customFormat="1" ht="14.25">
      <c r="F76" s="24"/>
      <c r="G76" s="24"/>
      <c r="H76" s="24"/>
      <c r="I76" s="24"/>
      <c r="J76" s="24"/>
      <c r="K76" s="24"/>
    </row>
    <row r="77" spans="6:11" s="6" customFormat="1" ht="14.25">
      <c r="F77" s="24"/>
      <c r="G77" s="24"/>
      <c r="H77" s="24"/>
      <c r="I77" s="24"/>
      <c r="J77" s="24"/>
      <c r="K77" s="24"/>
    </row>
    <row r="78" spans="1:9" ht="16.5">
      <c r="A78" s="6"/>
      <c r="B78" s="6"/>
      <c r="C78" s="6"/>
      <c r="D78" s="6"/>
      <c r="E78" s="6"/>
      <c r="F78" s="24"/>
      <c r="G78" s="24"/>
      <c r="H78" s="24"/>
      <c r="I78" s="24"/>
    </row>
    <row r="79" ht="16.5">
      <c r="G79" s="2"/>
    </row>
    <row r="80" spans="6:7" ht="16.5">
      <c r="F80" s="4"/>
      <c r="G80" s="5"/>
    </row>
    <row r="81" spans="6:7" ht="16.5">
      <c r="F81" s="4"/>
      <c r="G81" s="5"/>
    </row>
    <row r="82" spans="6:7" ht="16.5">
      <c r="F82" s="4"/>
      <c r="G82" s="5"/>
    </row>
    <row r="83" spans="6:7" ht="16.5">
      <c r="F83" s="4"/>
      <c r="G83" s="5"/>
    </row>
    <row r="84" spans="6:7" ht="16.5">
      <c r="F84" s="4"/>
      <c r="G84" s="5"/>
    </row>
    <row r="85" spans="6:7" ht="16.5">
      <c r="F85" s="4"/>
      <c r="G85" s="5"/>
    </row>
    <row r="86" spans="6:7" ht="16.5">
      <c r="F86" s="4"/>
      <c r="G86" s="5"/>
    </row>
    <row r="87" spans="6:7" ht="16.5">
      <c r="F87" s="4"/>
      <c r="G87" s="5"/>
    </row>
    <row r="88" spans="6:7" ht="16.5">
      <c r="F88" s="4"/>
      <c r="G88" s="5"/>
    </row>
    <row r="89" spans="6:7" ht="16.5">
      <c r="F89" s="4"/>
      <c r="G89" s="5"/>
    </row>
  </sheetData>
  <sheetProtection/>
  <mergeCells count="62">
    <mergeCell ref="A2:I4"/>
    <mergeCell ref="A5:IV5"/>
    <mergeCell ref="A6:A9"/>
    <mergeCell ref="B6:B9"/>
    <mergeCell ref="C6:C9"/>
    <mergeCell ref="D6:E8"/>
    <mergeCell ref="F6:F9"/>
    <mergeCell ref="G6:G9"/>
    <mergeCell ref="H7:H9"/>
    <mergeCell ref="H6:I6"/>
    <mergeCell ref="I7:I9"/>
    <mergeCell ref="E12:E15"/>
    <mergeCell ref="E16:E20"/>
    <mergeCell ref="D12:D15"/>
    <mergeCell ref="A11:I11"/>
    <mergeCell ref="A12:A15"/>
    <mergeCell ref="B12:B15"/>
    <mergeCell ref="C12:C15"/>
    <mergeCell ref="A16:A20"/>
    <mergeCell ref="B16:B20"/>
    <mergeCell ref="B21:B24"/>
    <mergeCell ref="C21:C24"/>
    <mergeCell ref="D21:D24"/>
    <mergeCell ref="A21:A24"/>
    <mergeCell ref="A27:A30"/>
    <mergeCell ref="D31:D34"/>
    <mergeCell ref="B27:B30"/>
    <mergeCell ref="C27:C30"/>
    <mergeCell ref="D27:D30"/>
    <mergeCell ref="C16:C20"/>
    <mergeCell ref="D16:D20"/>
    <mergeCell ref="A48:I48"/>
    <mergeCell ref="D37:D41"/>
    <mergeCell ref="E37:E41"/>
    <mergeCell ref="E21:E24"/>
    <mergeCell ref="A37:A41"/>
    <mergeCell ref="B37:B41"/>
    <mergeCell ref="C37:C41"/>
    <mergeCell ref="A26:I26"/>
    <mergeCell ref="E27:E30"/>
    <mergeCell ref="A42:I42"/>
    <mergeCell ref="B31:B34"/>
    <mergeCell ref="C31:C34"/>
    <mergeCell ref="A36:I36"/>
    <mergeCell ref="E31:E34"/>
    <mergeCell ref="A31:A34"/>
    <mergeCell ref="B49:B52"/>
    <mergeCell ref="C49:C52"/>
    <mergeCell ref="D49:D52"/>
    <mergeCell ref="E49:E52"/>
    <mergeCell ref="D43:D47"/>
    <mergeCell ref="E43:E47"/>
    <mergeCell ref="B55:B58"/>
    <mergeCell ref="C55:C58"/>
    <mergeCell ref="D55:D58"/>
    <mergeCell ref="E55:E58"/>
    <mergeCell ref="A55:A58"/>
    <mergeCell ref="A43:A47"/>
    <mergeCell ref="B43:B47"/>
    <mergeCell ref="C43:C47"/>
    <mergeCell ref="A54:I54"/>
    <mergeCell ref="A49:A52"/>
  </mergeCells>
  <printOptions/>
  <pageMargins left="0.75" right="0.75" top="0.15" bottom="0.08" header="0.12" footer="0.0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Робота з сайтом</cp:lastModifiedBy>
  <cp:lastPrinted>2015-12-17T12:01:10Z</cp:lastPrinted>
  <dcterms:created xsi:type="dcterms:W3CDTF">2010-10-08T10:23:54Z</dcterms:created>
  <dcterms:modified xsi:type="dcterms:W3CDTF">2015-12-25T13:19:07Z</dcterms:modified>
  <cp:category/>
  <cp:version/>
  <cp:contentType/>
  <cp:contentStatus/>
</cp:coreProperties>
</file>